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shakhae\Documents\MANUAL PURCHASE ORDERS\RFQ'S\Durbanville\New Act\Supply and delivery of Electrical Appliance - Raju\Technical\Technical Criteria\"/>
    </mc:Choice>
  </mc:AlternateContent>
  <xr:revisionPtr revIDLastSave="0" documentId="13_ncr:1_{19F61F33-78B2-40FC-8552-483E4869098D}" xr6:coauthVersionLast="47" xr6:coauthVersionMax="47" xr10:uidLastSave="{00000000-0000-0000-0000-000000000000}"/>
  <bookViews>
    <workbookView xWindow="-110" yWindow="-110" windowWidth="19420" windowHeight="10420" xr2:uid="{00000000-000D-0000-FFFF-FFFF00000000}"/>
  </bookViews>
  <sheets>
    <sheet name="Scoresheet" sheetId="12" r:id="rId1"/>
    <sheet name="Scoring" sheetId="15" state="hidden" r:id="rId2"/>
  </sheets>
  <definedNames>
    <definedName name="intFiscal_Year">#REF!</definedName>
    <definedName name="strBU_Abbr_PEA">#REF!</definedName>
    <definedName name="strCluster_SAP">#REF!</definedName>
    <definedName name="strCluster_SQL">#REF!</definedName>
    <definedName name="strFiscal_Quarter">#REF!</definedName>
    <definedName name="strPlant_Abbr_PEA">#REF!</definedName>
    <definedName name="strPlantName_SQ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5" i="12" l="1"/>
  <c r="AM41" i="15" l="1"/>
  <c r="AK41" i="15"/>
  <c r="AI41" i="15"/>
  <c r="AG41" i="15"/>
  <c r="AE41" i="15"/>
  <c r="AC41" i="15"/>
  <c r="AA41" i="15"/>
  <c r="Y41" i="15"/>
  <c r="W41" i="15"/>
  <c r="U41" i="15"/>
  <c r="S41" i="15"/>
  <c r="Q41" i="15"/>
  <c r="O41" i="15"/>
  <c r="M41" i="15"/>
  <c r="K41" i="15"/>
  <c r="I41" i="15"/>
  <c r="G41" i="15"/>
  <c r="E41" i="15"/>
  <c r="AM40" i="15"/>
  <c r="AK40" i="15"/>
  <c r="AI40" i="15"/>
  <c r="AG40" i="15"/>
  <c r="AE40" i="15"/>
  <c r="AC40" i="15"/>
  <c r="AA40" i="15"/>
  <c r="Y40" i="15"/>
  <c r="W40" i="15"/>
  <c r="U40" i="15"/>
  <c r="S40" i="15"/>
  <c r="S38" i="15" s="1"/>
  <c r="Q40" i="15"/>
  <c r="O40" i="15"/>
  <c r="M40" i="15"/>
  <c r="K40" i="15"/>
  <c r="I40" i="15"/>
  <c r="G40" i="15"/>
  <c r="E40" i="15"/>
  <c r="AM39" i="15"/>
  <c r="AK39" i="15"/>
  <c r="AI39" i="15"/>
  <c r="AG39" i="15"/>
  <c r="AG38" i="15" s="1"/>
  <c r="AE39" i="15"/>
  <c r="AE38" i="15" s="1"/>
  <c r="AE42" i="15" s="1"/>
  <c r="AC39" i="15"/>
  <c r="AA39" i="15"/>
  <c r="Y39" i="15"/>
  <c r="Y38" i="15" s="1"/>
  <c r="W39" i="15"/>
  <c r="W38" i="15" s="1"/>
  <c r="U39" i="15"/>
  <c r="S39" i="15"/>
  <c r="Q39" i="15"/>
  <c r="Q38" i="15" s="1"/>
  <c r="Q42" i="15" s="1"/>
  <c r="O39" i="15"/>
  <c r="M39" i="15"/>
  <c r="K39" i="15"/>
  <c r="I39" i="15"/>
  <c r="I38" i="15" s="1"/>
  <c r="G39" i="15"/>
  <c r="G38" i="15" s="1"/>
  <c r="G42" i="15" s="1"/>
  <c r="E39" i="15"/>
  <c r="AM38" i="15"/>
  <c r="AK38" i="15"/>
  <c r="AK42" i="15" s="1"/>
  <c r="AI38" i="15"/>
  <c r="AI42" i="15" s="1"/>
  <c r="AC38" i="15"/>
  <c r="AC42" i="15" s="1"/>
  <c r="AA38" i="15"/>
  <c r="AA42" i="15" s="1"/>
  <c r="U38" i="15"/>
  <c r="U42" i="15" s="1"/>
  <c r="O38" i="15"/>
  <c r="M38" i="15"/>
  <c r="M42" i="15" s="1"/>
  <c r="K38" i="15"/>
  <c r="K42" i="15" s="1"/>
  <c r="E38" i="15"/>
  <c r="E42" i="15" s="1"/>
  <c r="AM36" i="15"/>
  <c r="AK36" i="15"/>
  <c r="AI36" i="15"/>
  <c r="AG36" i="15"/>
  <c r="AE36" i="15"/>
  <c r="AC36" i="15"/>
  <c r="AA36" i="15"/>
  <c r="Y36" i="15"/>
  <c r="W36" i="15"/>
  <c r="U36" i="15"/>
  <c r="S36" i="15"/>
  <c r="Q36" i="15"/>
  <c r="O36" i="15"/>
  <c r="M36" i="15"/>
  <c r="K36" i="15"/>
  <c r="I36" i="15"/>
  <c r="G36" i="15"/>
  <c r="E36" i="15"/>
  <c r="AM35" i="15"/>
  <c r="AK35" i="15"/>
  <c r="AI35" i="15"/>
  <c r="AG35" i="15"/>
  <c r="AE35" i="15"/>
  <c r="AC35" i="15"/>
  <c r="AA35" i="15"/>
  <c r="Y35" i="15"/>
  <c r="W35" i="15"/>
  <c r="U35" i="15"/>
  <c r="S35" i="15"/>
  <c r="S33" i="15" s="1"/>
  <c r="Q35" i="15"/>
  <c r="O35" i="15"/>
  <c r="M35" i="15"/>
  <c r="K35" i="15"/>
  <c r="I35" i="15"/>
  <c r="G35" i="15"/>
  <c r="E35" i="15"/>
  <c r="AM34" i="15"/>
  <c r="AK34" i="15"/>
  <c r="AI34" i="15"/>
  <c r="AG34" i="15"/>
  <c r="AG33" i="15" s="1"/>
  <c r="AE34" i="15"/>
  <c r="AE33" i="15" s="1"/>
  <c r="AC34" i="15"/>
  <c r="AA34" i="15"/>
  <c r="Y34" i="15"/>
  <c r="Y33" i="15" s="1"/>
  <c r="W34" i="15"/>
  <c r="W33" i="15" s="1"/>
  <c r="U34" i="15"/>
  <c r="S34" i="15"/>
  <c r="Q34" i="15"/>
  <c r="Q33" i="15" s="1"/>
  <c r="O34" i="15"/>
  <c r="M34" i="15"/>
  <c r="K34" i="15"/>
  <c r="I34" i="15"/>
  <c r="I33" i="15" s="1"/>
  <c r="G34" i="15"/>
  <c r="G33" i="15" s="1"/>
  <c r="E34" i="15"/>
  <c r="AM33" i="15"/>
  <c r="AK33" i="15"/>
  <c r="AI33" i="15"/>
  <c r="AC33" i="15"/>
  <c r="AA33" i="15"/>
  <c r="U33" i="15"/>
  <c r="O33" i="15"/>
  <c r="M33" i="15"/>
  <c r="K33" i="15"/>
  <c r="E33" i="15"/>
  <c r="AM31" i="15"/>
  <c r="AK31" i="15"/>
  <c r="AI31" i="15"/>
  <c r="AG31" i="15"/>
  <c r="AE31" i="15"/>
  <c r="AC31" i="15"/>
  <c r="AA31" i="15"/>
  <c r="Y31" i="15"/>
  <c r="W31" i="15"/>
  <c r="U31" i="15"/>
  <c r="S31" i="15"/>
  <c r="Q31" i="15"/>
  <c r="O31" i="15"/>
  <c r="M31" i="15"/>
  <c r="K31" i="15"/>
  <c r="I31" i="15"/>
  <c r="G31" i="15"/>
  <c r="E31" i="15"/>
  <c r="AM30" i="15"/>
  <c r="AK30" i="15"/>
  <c r="AI30" i="15"/>
  <c r="AG30" i="15"/>
  <c r="AE30" i="15"/>
  <c r="AC30" i="15"/>
  <c r="AA30" i="15"/>
  <c r="Y30" i="15"/>
  <c r="W30" i="15"/>
  <c r="U30" i="15"/>
  <c r="S30" i="15"/>
  <c r="Q30" i="15"/>
  <c r="O30" i="15"/>
  <c r="M30" i="15"/>
  <c r="K30" i="15"/>
  <c r="I30" i="15"/>
  <c r="G30" i="15"/>
  <c r="E30" i="15"/>
  <c r="AM29" i="15"/>
  <c r="AM28" i="15" s="1"/>
  <c r="AK29" i="15"/>
  <c r="AI29" i="15"/>
  <c r="AG29" i="15"/>
  <c r="AG28" i="15" s="1"/>
  <c r="AE29" i="15"/>
  <c r="AE28" i="15" s="1"/>
  <c r="AC29" i="15"/>
  <c r="AA29" i="15"/>
  <c r="Y29" i="15"/>
  <c r="Y28" i="15" s="1"/>
  <c r="W29" i="15"/>
  <c r="W28" i="15" s="1"/>
  <c r="U29" i="15"/>
  <c r="S29" i="15"/>
  <c r="Q29" i="15"/>
  <c r="Q28" i="15" s="1"/>
  <c r="O29" i="15"/>
  <c r="O28" i="15" s="1"/>
  <c r="M29" i="15"/>
  <c r="K29" i="15"/>
  <c r="I29" i="15"/>
  <c r="I28" i="15" s="1"/>
  <c r="G29" i="15"/>
  <c r="G28" i="15" s="1"/>
  <c r="E29" i="15"/>
  <c r="AK28" i="15"/>
  <c r="AI28" i="15"/>
  <c r="AC28" i="15"/>
  <c r="AA28" i="15"/>
  <c r="U28" i="15"/>
  <c r="S28" i="15"/>
  <c r="M28" i="15"/>
  <c r="K28" i="15"/>
  <c r="E28" i="15"/>
  <c r="AL26" i="15"/>
  <c r="AM26" i="15" s="1"/>
  <c r="AJ26" i="15"/>
  <c r="AK26" i="15" s="1"/>
  <c r="AI26" i="15"/>
  <c r="AH26" i="15"/>
  <c r="AF26" i="15"/>
  <c r="AG26" i="15" s="1"/>
  <c r="AD26" i="15"/>
  <c r="AE26" i="15" s="1"/>
  <c r="AB26" i="15"/>
  <c r="AC26" i="15" s="1"/>
  <c r="Z26" i="15"/>
  <c r="AA26" i="15" s="1"/>
  <c r="X26" i="15"/>
  <c r="Y26" i="15" s="1"/>
  <c r="W26" i="15"/>
  <c r="V26" i="15"/>
  <c r="T26" i="15"/>
  <c r="U26" i="15" s="1"/>
  <c r="R26" i="15"/>
  <c r="S26" i="15" s="1"/>
  <c r="P26" i="15"/>
  <c r="Q26" i="15" s="1"/>
  <c r="N26" i="15"/>
  <c r="O26" i="15" s="1"/>
  <c r="L26" i="15"/>
  <c r="M26" i="15" s="1"/>
  <c r="K26" i="15"/>
  <c r="J26" i="15"/>
  <c r="H26" i="15"/>
  <c r="I26" i="15" s="1"/>
  <c r="F26" i="15"/>
  <c r="G26" i="15" s="1"/>
  <c r="D26" i="15"/>
  <c r="E26" i="15" s="1"/>
  <c r="AM25" i="15"/>
  <c r="AK25" i="15"/>
  <c r="AI25" i="15"/>
  <c r="AG25" i="15"/>
  <c r="AE25" i="15"/>
  <c r="AC25" i="15"/>
  <c r="AA25" i="15"/>
  <c r="Y25" i="15"/>
  <c r="W25" i="15"/>
  <c r="U25" i="15"/>
  <c r="S25" i="15"/>
  <c r="Q25" i="15"/>
  <c r="O25" i="15"/>
  <c r="M25" i="15"/>
  <c r="K25" i="15"/>
  <c r="I25" i="15"/>
  <c r="G25" i="15"/>
  <c r="E25" i="15"/>
  <c r="AM24" i="15"/>
  <c r="AK24" i="15"/>
  <c r="AI24" i="15"/>
  <c r="AG24" i="15"/>
  <c r="AE24" i="15"/>
  <c r="AC24" i="15"/>
  <c r="AA24" i="15"/>
  <c r="Y24" i="15"/>
  <c r="W24" i="15"/>
  <c r="U24" i="15"/>
  <c r="S24" i="15"/>
  <c r="Q24" i="15"/>
  <c r="O24" i="15"/>
  <c r="M24" i="15"/>
  <c r="K24" i="15"/>
  <c r="I24" i="15"/>
  <c r="G24" i="15"/>
  <c r="E24" i="15"/>
  <c r="AM22" i="15"/>
  <c r="AK22" i="15"/>
  <c r="AI22" i="15"/>
  <c r="AG22" i="15"/>
  <c r="AE22" i="15"/>
  <c r="AC22" i="15"/>
  <c r="AA22" i="15"/>
  <c r="Y22" i="15"/>
  <c r="W22" i="15"/>
  <c r="U22" i="15"/>
  <c r="S22" i="15"/>
  <c r="Q22" i="15"/>
  <c r="O22" i="15"/>
  <c r="M22" i="15"/>
  <c r="K22" i="15"/>
  <c r="I22" i="15"/>
  <c r="G22" i="15"/>
  <c r="E22" i="15"/>
  <c r="AM21" i="15"/>
  <c r="AK21" i="15"/>
  <c r="AI21" i="15"/>
  <c r="AG21" i="15"/>
  <c r="AE21" i="15"/>
  <c r="AC21" i="15"/>
  <c r="AA21" i="15"/>
  <c r="Y21" i="15"/>
  <c r="W21" i="15"/>
  <c r="U21" i="15"/>
  <c r="S21" i="15"/>
  <c r="Q21" i="15"/>
  <c r="O21" i="15"/>
  <c r="M21" i="15"/>
  <c r="K21" i="15"/>
  <c r="I21" i="15"/>
  <c r="G21" i="15"/>
  <c r="E21" i="15"/>
  <c r="AM20" i="15"/>
  <c r="AK20" i="15"/>
  <c r="AI20" i="15"/>
  <c r="AG20" i="15"/>
  <c r="AG18" i="15" s="1"/>
  <c r="AE20" i="15"/>
  <c r="AC20" i="15"/>
  <c r="AA20" i="15"/>
  <c r="Y20" i="15"/>
  <c r="W20" i="15"/>
  <c r="U20" i="15"/>
  <c r="S20" i="15"/>
  <c r="S18" i="15" s="1"/>
  <c r="Q20" i="15"/>
  <c r="O20" i="15"/>
  <c r="M20" i="15"/>
  <c r="K20" i="15"/>
  <c r="I20" i="15"/>
  <c r="G20" i="15"/>
  <c r="E20" i="15"/>
  <c r="AM19" i="15"/>
  <c r="AM18" i="15" s="1"/>
  <c r="AK19" i="15"/>
  <c r="AK18" i="15" s="1"/>
  <c r="AI19" i="15"/>
  <c r="AG19" i="15"/>
  <c r="AE19" i="15"/>
  <c r="AE18" i="15" s="1"/>
  <c r="AC19" i="15"/>
  <c r="AA19" i="15"/>
  <c r="Y19" i="15"/>
  <c r="W19" i="15"/>
  <c r="W18" i="15" s="1"/>
  <c r="U19" i="15"/>
  <c r="U18" i="15" s="1"/>
  <c r="S19" i="15"/>
  <c r="Q19" i="15"/>
  <c r="Q18" i="15" s="1"/>
  <c r="O19" i="15"/>
  <c r="O18" i="15" s="1"/>
  <c r="M19" i="15"/>
  <c r="M18" i="15" s="1"/>
  <c r="K19" i="15"/>
  <c r="I19" i="15"/>
  <c r="G19" i="15"/>
  <c r="G18" i="15" s="1"/>
  <c r="E19" i="15"/>
  <c r="AI18" i="15"/>
  <c r="AC18" i="15"/>
  <c r="AA18" i="15"/>
  <c r="Y18" i="15"/>
  <c r="K18" i="15"/>
  <c r="I18" i="15"/>
  <c r="E18" i="15"/>
  <c r="AM17" i="15"/>
  <c r="AK17" i="15"/>
  <c r="AI17" i="15"/>
  <c r="AG17" i="15"/>
  <c r="AE17" i="15"/>
  <c r="AC17" i="15"/>
  <c r="AA17" i="15"/>
  <c r="Y17" i="15"/>
  <c r="W17" i="15"/>
  <c r="U17" i="15"/>
  <c r="S17" i="15"/>
  <c r="Q17" i="15"/>
  <c r="O17" i="15"/>
  <c r="M17" i="15"/>
  <c r="K17" i="15"/>
  <c r="I17" i="15"/>
  <c r="G17" i="15"/>
  <c r="E17" i="15"/>
  <c r="AM16" i="15"/>
  <c r="AK16" i="15"/>
  <c r="AI16" i="15"/>
  <c r="AG16" i="15"/>
  <c r="AE16" i="15"/>
  <c r="AC16" i="15"/>
  <c r="AA16" i="15"/>
  <c r="Y16" i="15"/>
  <c r="W16" i="15"/>
  <c r="U16" i="15"/>
  <c r="S16" i="15"/>
  <c r="Q16" i="15"/>
  <c r="O16" i="15"/>
  <c r="M16" i="15"/>
  <c r="K16" i="15"/>
  <c r="I16" i="15"/>
  <c r="G16" i="15"/>
  <c r="E16" i="15"/>
  <c r="AM15" i="15"/>
  <c r="AK15" i="15"/>
  <c r="AI15" i="15"/>
  <c r="AG15" i="15"/>
  <c r="AE15" i="15"/>
  <c r="AC15" i="15"/>
  <c r="AA15" i="15"/>
  <c r="Y15" i="15"/>
  <c r="W15" i="15"/>
  <c r="U15" i="15"/>
  <c r="U13" i="15" s="1"/>
  <c r="S15" i="15"/>
  <c r="Q15" i="15"/>
  <c r="Q13" i="15" s="1"/>
  <c r="O15" i="15"/>
  <c r="M15" i="15"/>
  <c r="K15" i="15"/>
  <c r="I15" i="15"/>
  <c r="G15" i="15"/>
  <c r="E15" i="15"/>
  <c r="AM14" i="15"/>
  <c r="AK14" i="15"/>
  <c r="AI14" i="15"/>
  <c r="AI13" i="15" s="1"/>
  <c r="AG14" i="15"/>
  <c r="AG13" i="15" s="1"/>
  <c r="AE14" i="15"/>
  <c r="AC14" i="15"/>
  <c r="AC13" i="15" s="1"/>
  <c r="AA14" i="15"/>
  <c r="AA13" i="15" s="1"/>
  <c r="Y14" i="15"/>
  <c r="Y13" i="15" s="1"/>
  <c r="W14" i="15"/>
  <c r="U14" i="15"/>
  <c r="S14" i="15"/>
  <c r="S13" i="15" s="1"/>
  <c r="Q14" i="15"/>
  <c r="O14" i="15"/>
  <c r="M14" i="15"/>
  <c r="K14" i="15"/>
  <c r="K13" i="15" s="1"/>
  <c r="I14" i="15"/>
  <c r="I13" i="15" s="1"/>
  <c r="G14" i="15"/>
  <c r="E14" i="15"/>
  <c r="E13" i="15" s="1"/>
  <c r="AM13" i="15"/>
  <c r="AK13" i="15"/>
  <c r="AE13" i="15"/>
  <c r="W13" i="15"/>
  <c r="O13" i="15"/>
  <c r="M13" i="15"/>
  <c r="G13" i="15"/>
  <c r="AM12" i="15"/>
  <c r="AK12" i="15"/>
  <c r="AI12" i="15"/>
  <c r="AG12" i="15"/>
  <c r="AE12" i="15"/>
  <c r="AC12" i="15"/>
  <c r="AA12" i="15"/>
  <c r="Y12" i="15"/>
  <c r="W12" i="15"/>
  <c r="U12" i="15"/>
  <c r="S12" i="15"/>
  <c r="Q12" i="15"/>
  <c r="O12" i="15"/>
  <c r="M12" i="15"/>
  <c r="K12" i="15"/>
  <c r="I12" i="15"/>
  <c r="G12" i="15"/>
  <c r="E12" i="15"/>
  <c r="AM11" i="15"/>
  <c r="AK11" i="15"/>
  <c r="AI11" i="15"/>
  <c r="AG11" i="15"/>
  <c r="AE11" i="15"/>
  <c r="AC11" i="15"/>
  <c r="AA11" i="15"/>
  <c r="Y11" i="15"/>
  <c r="W11" i="15"/>
  <c r="U11" i="15"/>
  <c r="S11" i="15"/>
  <c r="Q11" i="15"/>
  <c r="O11" i="15"/>
  <c r="M11" i="15"/>
  <c r="K11" i="15"/>
  <c r="I11" i="15"/>
  <c r="G11" i="15"/>
  <c r="E11" i="15"/>
  <c r="AM10" i="15"/>
  <c r="AK10" i="15"/>
  <c r="AI10" i="15"/>
  <c r="AI8" i="15" s="1"/>
  <c r="AG10" i="15"/>
  <c r="AG8" i="15" s="1"/>
  <c r="AE10" i="15"/>
  <c r="AC10" i="15"/>
  <c r="AA10" i="15"/>
  <c r="Y10" i="15"/>
  <c r="W10" i="15"/>
  <c r="U10" i="15"/>
  <c r="S10" i="15"/>
  <c r="S8" i="15" s="1"/>
  <c r="Q10" i="15"/>
  <c r="O10" i="15"/>
  <c r="M10" i="15"/>
  <c r="K10" i="15"/>
  <c r="K8" i="15" s="1"/>
  <c r="I10" i="15"/>
  <c r="I8" i="15" s="1"/>
  <c r="G10" i="15"/>
  <c r="E10" i="15"/>
  <c r="E8" i="15" s="1"/>
  <c r="AM9" i="15"/>
  <c r="AK9" i="15"/>
  <c r="AK8" i="15" s="1"/>
  <c r="AI9" i="15"/>
  <c r="AG9" i="15"/>
  <c r="AE9" i="15"/>
  <c r="AE8" i="15" s="1"/>
  <c r="AC9" i="15"/>
  <c r="AA9" i="15"/>
  <c r="Y9" i="15"/>
  <c r="W9" i="15"/>
  <c r="W8" i="15" s="1"/>
  <c r="U9" i="15"/>
  <c r="U8" i="15" s="1"/>
  <c r="U23" i="15" s="1"/>
  <c r="S9" i="15"/>
  <c r="Q9" i="15"/>
  <c r="Q8" i="15" s="1"/>
  <c r="O9" i="15"/>
  <c r="O8" i="15" s="1"/>
  <c r="M9" i="15"/>
  <c r="M8" i="15" s="1"/>
  <c r="K9" i="15"/>
  <c r="I9" i="15"/>
  <c r="G9" i="15"/>
  <c r="G8" i="15" s="1"/>
  <c r="E9" i="15"/>
  <c r="AM8" i="15"/>
  <c r="AC8" i="15"/>
  <c r="AA8" i="15"/>
  <c r="Y8" i="15"/>
  <c r="AM7" i="15"/>
  <c r="AK7" i="15"/>
  <c r="AI7" i="15"/>
  <c r="AG7" i="15"/>
  <c r="AE7" i="15"/>
  <c r="AC7" i="15"/>
  <c r="AA7" i="15"/>
  <c r="Y7" i="15"/>
  <c r="W7" i="15"/>
  <c r="U7" i="15"/>
  <c r="S7" i="15"/>
  <c r="Q7" i="15"/>
  <c r="O7" i="15"/>
  <c r="M7" i="15"/>
  <c r="K7" i="15"/>
  <c r="I7" i="15"/>
  <c r="G7" i="15"/>
  <c r="E7" i="15"/>
  <c r="AM6" i="15"/>
  <c r="AK6" i="15"/>
  <c r="AI6" i="15"/>
  <c r="AG6" i="15"/>
  <c r="AE6" i="15"/>
  <c r="AC6" i="15"/>
  <c r="AA6" i="15"/>
  <c r="Y6" i="15"/>
  <c r="W6" i="15"/>
  <c r="U6" i="15"/>
  <c r="S6" i="15"/>
  <c r="Q6" i="15"/>
  <c r="O6" i="15"/>
  <c r="M6" i="15"/>
  <c r="K6" i="15"/>
  <c r="I6" i="15"/>
  <c r="G6" i="15"/>
  <c r="E6" i="15"/>
  <c r="AM5" i="15"/>
  <c r="AK5" i="15"/>
  <c r="AI5" i="15"/>
  <c r="AG5" i="15"/>
  <c r="AE5" i="15"/>
  <c r="AE3" i="15" s="1"/>
  <c r="AE23" i="15" s="1"/>
  <c r="AC5" i="15"/>
  <c r="AA5" i="15"/>
  <c r="Y5" i="15"/>
  <c r="W5" i="15"/>
  <c r="U5" i="15"/>
  <c r="S5" i="15"/>
  <c r="Q5" i="15"/>
  <c r="O5" i="15"/>
  <c r="M5" i="15"/>
  <c r="K5" i="15"/>
  <c r="I5" i="15"/>
  <c r="G5" i="15"/>
  <c r="G3" i="15" s="1"/>
  <c r="G23" i="15" s="1"/>
  <c r="E5" i="15"/>
  <c r="AM4" i="15"/>
  <c r="AK4" i="15"/>
  <c r="AI4" i="15"/>
  <c r="AI3" i="15" s="1"/>
  <c r="AG4" i="15"/>
  <c r="AG3" i="15" s="1"/>
  <c r="AG23" i="15" s="1"/>
  <c r="AE4" i="15"/>
  <c r="AC4" i="15"/>
  <c r="AC3" i="15" s="1"/>
  <c r="AA4" i="15"/>
  <c r="Y4" i="15"/>
  <c r="Y3" i="15" s="1"/>
  <c r="W4" i="15"/>
  <c r="U4" i="15"/>
  <c r="S4" i="15"/>
  <c r="S3" i="15" s="1"/>
  <c r="Q4" i="15"/>
  <c r="O4" i="15"/>
  <c r="M4" i="15"/>
  <c r="K4" i="15"/>
  <c r="K3" i="15" s="1"/>
  <c r="I4" i="15"/>
  <c r="I3" i="15" s="1"/>
  <c r="G4" i="15"/>
  <c r="E4" i="15"/>
  <c r="E3" i="15" s="1"/>
  <c r="AM3" i="15"/>
  <c r="AM23" i="15" s="1"/>
  <c r="AK3" i="15"/>
  <c r="AK23" i="15" s="1"/>
  <c r="AA3" i="15"/>
  <c r="W3" i="15"/>
  <c r="W23" i="15" s="1"/>
  <c r="U3" i="15"/>
  <c r="Q3" i="15"/>
  <c r="Q23" i="15" s="1"/>
  <c r="O3" i="15"/>
  <c r="O23" i="15" s="1"/>
  <c r="M3" i="15"/>
  <c r="M23" i="15" s="1"/>
  <c r="AM2" i="15"/>
  <c r="AK2" i="15"/>
  <c r="AI2" i="15"/>
  <c r="AG2" i="15"/>
  <c r="AE2" i="15"/>
  <c r="AC2" i="15"/>
  <c r="AA2" i="15"/>
  <c r="Y2" i="15"/>
  <c r="W2" i="15"/>
  <c r="U2" i="15"/>
  <c r="S2" i="15"/>
  <c r="Q2" i="15"/>
  <c r="O2" i="15"/>
  <c r="M2" i="15"/>
  <c r="K2" i="15"/>
  <c r="I2" i="15"/>
  <c r="G2" i="15"/>
  <c r="E2" i="15"/>
  <c r="L22" i="12"/>
  <c r="M22" i="12" s="1"/>
  <c r="L20" i="12"/>
  <c r="M20" i="12" s="1"/>
  <c r="L18" i="12"/>
  <c r="M18" i="12" s="1"/>
  <c r="L16" i="12"/>
  <c r="M16" i="12" s="1"/>
  <c r="L14" i="12"/>
  <c r="M14" i="12" s="1"/>
  <c r="M24" i="12" s="1"/>
  <c r="S42" i="15" l="1"/>
  <c r="S23" i="15"/>
  <c r="W42" i="15"/>
  <c r="Y23" i="15"/>
  <c r="Y42" i="15"/>
  <c r="AM42" i="15"/>
  <c r="AA23" i="15"/>
  <c r="E23" i="15"/>
  <c r="AC23" i="15"/>
  <c r="I23" i="15"/>
  <c r="I42" i="15"/>
  <c r="AG42" i="15"/>
  <c r="K23" i="15"/>
  <c r="AI23" i="15"/>
  <c r="O42" i="15"/>
  <c r="O22" i="12" l="1"/>
  <c r="O20" i="12"/>
  <c r="O18" i="12" l="1"/>
  <c r="O16" i="12"/>
  <c r="O14" i="12" l="1"/>
  <c r="O24" i="12" s="1"/>
  <c r="Q24" i="1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Frikkie Van Loggerenberg</author>
  </authors>
  <commentList>
    <comment ref="A24" authorId="0" shapeId="0" xr:uid="{652FF920-4AA5-4C63-8AB1-77E0EEF72B2A}">
      <text>
        <r>
          <rPr>
            <b/>
            <sz val="9"/>
            <color indexed="81"/>
            <rFont val="Tahoma"/>
            <family val="2"/>
          </rPr>
          <t>Frikkie Van Loggerenberg:</t>
        </r>
        <r>
          <rPr>
            <sz val="9"/>
            <color indexed="81"/>
            <rFont val="Tahoma"/>
            <family val="2"/>
          </rPr>
          <t xml:space="preserve">
Can we add this to Mandatory? We don't want to work with a company that does not comply with legal requirements.</t>
        </r>
      </text>
    </comment>
  </commentList>
</comments>
</file>

<file path=xl/sharedStrings.xml><?xml version="1.0" encoding="utf-8"?>
<sst xmlns="http://schemas.openxmlformats.org/spreadsheetml/2006/main" count="111" uniqueCount="85">
  <si>
    <t>Name of Tenderer</t>
  </si>
  <si>
    <t>Date of Evaluation</t>
  </si>
  <si>
    <t>Package</t>
  </si>
  <si>
    <t>Project</t>
  </si>
  <si>
    <t>Evaluator:</t>
  </si>
  <si>
    <t>SHEQ:</t>
  </si>
  <si>
    <t>Risk Management:</t>
  </si>
  <si>
    <t>MANDATORY TECHNICAL EVALUATION CRITERIA (YES/ NO)</t>
  </si>
  <si>
    <t>Criteria No.</t>
  </si>
  <si>
    <t xml:space="preserve">Criteria Description </t>
  </si>
  <si>
    <t>Reference to Technical Specification / Tender Returnable</t>
  </si>
  <si>
    <t>Yes/ No</t>
  </si>
  <si>
    <t xml:space="preserve">Motivation for Use </t>
  </si>
  <si>
    <t>QUALITATIVE TECHNICAL EVALUATION (MINIMUM SCORE OF 70% IS REQUIRED FOR FURTHER EVALUATION)</t>
  </si>
  <si>
    <t>Qualitative Technical Criteria Description</t>
  </si>
  <si>
    <t xml:space="preserve">Reference to Technical Specification/ Tender Returnables </t>
  </si>
  <si>
    <t xml:space="preserve">Criteria Level </t>
  </si>
  <si>
    <t>SUBTOTAL</t>
  </si>
  <si>
    <t xml:space="preserve">TOTAL MAIN CRITERIA </t>
  </si>
  <si>
    <t>OVERALL SCORING:</t>
  </si>
  <si>
    <t>TET 1</t>
  </si>
  <si>
    <t>TET 2</t>
  </si>
  <si>
    <t>1.1.1</t>
  </si>
  <si>
    <t>1.2.1</t>
  </si>
  <si>
    <t>Criteria Weighting
(%)</t>
  </si>
  <si>
    <t>Criteria Sub Weighting 
(%)</t>
  </si>
  <si>
    <t>Input: Scoring Achieved</t>
  </si>
  <si>
    <t>1.3.1</t>
  </si>
  <si>
    <t xml:space="preserve">Yes </t>
  </si>
  <si>
    <t>Training &amp; Competence structure</t>
  </si>
  <si>
    <t>Safety structure</t>
  </si>
  <si>
    <t>Management structure</t>
  </si>
  <si>
    <t>Financial structure</t>
  </si>
  <si>
    <t>1.4.1</t>
  </si>
  <si>
    <t>1.5.1</t>
  </si>
  <si>
    <t>Experience screening Process</t>
  </si>
  <si>
    <t>Qualifications screening process</t>
  </si>
  <si>
    <t>Company Profile</t>
  </si>
  <si>
    <r>
      <t xml:space="preserve">Proof of experience in providing labour. Provide contactable references of similar current and/or previous contracts.
</t>
    </r>
    <r>
      <rPr>
        <b/>
        <sz val="10"/>
        <rFont val="Arial"/>
        <family val="2"/>
      </rPr>
      <t xml:space="preserve">&lt; 3 Year experience         -       5%
&gt; 3 Years Experience       -     10%
</t>
    </r>
    <r>
      <rPr>
        <sz val="10"/>
        <rFont val="Arial"/>
        <family val="2"/>
      </rPr>
      <t xml:space="preserve">
Provision of the following structures within the business with roles and high level responsibilities. 
Provided structure with roles and responsibilities - full score for each acceptable structure response else 0%:
</t>
    </r>
    <r>
      <rPr>
        <b/>
        <sz val="10"/>
        <rFont val="Arial"/>
        <family val="2"/>
      </rPr>
      <t xml:space="preserve">
Management structure                        -      5%
Training &amp; Competence structure        -      5%
Safety structure                                 -      5%
Financial structure                             -      5%</t>
    </r>
  </si>
  <si>
    <t>3 Years or more experience?</t>
  </si>
  <si>
    <t>Dedicated employees for management?</t>
  </si>
  <si>
    <t>Employees shared in other departments?</t>
  </si>
  <si>
    <t>High level of responsibilities shared?</t>
  </si>
  <si>
    <t>Responsibilities limited to management?</t>
  </si>
  <si>
    <t>Dedicated employees for Training &amp; Competence?</t>
  </si>
  <si>
    <t>Responsibilities limited to Training &amp; Competence?</t>
  </si>
  <si>
    <t>Dedicated employees for Safety?</t>
  </si>
  <si>
    <t>Responsibilities limited to Safety?</t>
  </si>
  <si>
    <t>Dedicated employees for Financial department?</t>
  </si>
  <si>
    <t>Responsibilities limited to finanace?</t>
  </si>
  <si>
    <t>Compliance with the basic conditions of employment.</t>
  </si>
  <si>
    <r>
      <t xml:space="preserve">Provide a company document or affadafit.
</t>
    </r>
    <r>
      <rPr>
        <b/>
        <sz val="10"/>
        <rFont val="Arial"/>
        <family val="2"/>
      </rPr>
      <t>Declaration that company comply with the applicable labour laws of South Africa.   -    10%</t>
    </r>
  </si>
  <si>
    <t>Provide signed affadavit confiming compliance to BCEA &amp; LRA</t>
  </si>
  <si>
    <t>Provide HR procedure or policy confiming compliance to BCEA &amp; LRA</t>
  </si>
  <si>
    <t>Method statement</t>
  </si>
  <si>
    <r>
      <t xml:space="preserve">Provide details of vetting process to assess and confirm labour's qualifications, experience and Skills:
Document describe the screening processes to evaluate resources 
</t>
    </r>
    <r>
      <rPr>
        <b/>
        <sz val="10"/>
        <rFont val="Arial"/>
        <family val="2"/>
      </rPr>
      <t>Qualifications screening process   -    10%
Experience screening Process       -    10%
Skills screening process                  -    10%</t>
    </r>
  </si>
  <si>
    <t>Are the company doing this verification?</t>
  </si>
  <si>
    <t>Do company use SAQA verification?</t>
  </si>
  <si>
    <t>Do company request verification via a company providing this service?</t>
  </si>
  <si>
    <t>Are the company doing this screening?</t>
  </si>
  <si>
    <t>Do the company contact references on individual's CV to confirm experience?</t>
  </si>
  <si>
    <t>Do they just do random checks?</t>
  </si>
  <si>
    <t>Skills screening process</t>
  </si>
  <si>
    <t xml:space="preserve">Do the company use a training facility to confirm skills ?       </t>
  </si>
  <si>
    <t>Do the company have inhouse facilities?</t>
  </si>
  <si>
    <t>Yes</t>
  </si>
  <si>
    <t xml:space="preserve">Registered with Pioled as a distributor
</t>
  </si>
  <si>
    <t>To ensure company can provide PioLed products to match existing installation</t>
  </si>
  <si>
    <t>Company location</t>
  </si>
  <si>
    <t>Company have a Capetown footprint</t>
  </si>
  <si>
    <t>Company physical address location</t>
  </si>
  <si>
    <t>Lighting</t>
  </si>
  <si>
    <t>Ducting</t>
  </si>
  <si>
    <t>Cabling</t>
  </si>
  <si>
    <t>Delivery</t>
  </si>
  <si>
    <t>List of Products with same requirements as requested</t>
  </si>
  <si>
    <t>Delivery conditions from supplier</t>
  </si>
  <si>
    <t>Electrical Purchases</t>
  </si>
  <si>
    <t>1. Technical = 100%</t>
  </si>
  <si>
    <t>Proof of Pioled Registration number. Eskom can verify registration independently.</t>
  </si>
  <si>
    <t>Commit to deliver product within five working days</t>
  </si>
  <si>
    <t>140, 150 and 160</t>
  </si>
  <si>
    <t>Supplying Cabling products as per requirement (White Twin &amp; Earth)  (Refer to details in Detailed Spec tab lines 140, 150 , 160 and 170)</t>
  </si>
  <si>
    <t>Supplying Ducting products as per requirement (Execuduct MKII with plugs and network points)  (Refer to details in Detailed Spec tab Lines 10, 20, 30, 40, 50, 60, 70, 90, 100, 110 and 120)</t>
  </si>
  <si>
    <t>Supplying Lighting products as per requirement (Pioled) (Refer to details in Detailed Spec tab Lines 130, 180, 190, 200, 210, 220, 230 and 240)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</si>
</sst>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8" x14ac:knownFonts="1">
    <font>
      <sz val="11"/>
      <color theme="1"/>
      <name val="Calibri"/>
      <family val="2"/>
      <scheme val="minor"/>
    </font>
    <font>
      <b/>
      <sz val="10"/>
      <name val="Arial"/>
      <family val="2"/>
    </font>
    <font>
      <sz val="10"/>
      <name val="Arial"/>
      <family val="2"/>
    </font>
    <font>
      <b/>
      <sz val="10"/>
      <color theme="3" tint="0.39997558519241921"/>
      <name val="Arial"/>
      <family val="2"/>
    </font>
    <font>
      <sz val="10"/>
      <color theme="3" tint="0.39997558519241921"/>
      <name val="Arial"/>
      <family val="2"/>
    </font>
    <font>
      <b/>
      <sz val="12"/>
      <color theme="1"/>
      <name val="Calibri"/>
      <family val="2"/>
      <scheme val="minor"/>
    </font>
    <font>
      <b/>
      <sz val="12"/>
      <name val="Arial"/>
      <family val="2"/>
    </font>
    <font>
      <b/>
      <sz val="14"/>
      <name val="Arial"/>
      <family val="2"/>
    </font>
    <font>
      <b/>
      <sz val="20"/>
      <name val="Arial"/>
      <family val="2"/>
    </font>
    <font>
      <sz val="14"/>
      <name val="Arial"/>
      <family val="2"/>
    </font>
    <font>
      <sz val="14"/>
      <color theme="1"/>
      <name val="Calibri"/>
      <family val="2"/>
      <scheme val="minor"/>
    </font>
    <font>
      <b/>
      <sz val="12"/>
      <color theme="1"/>
      <name val="Arial"/>
      <family val="2"/>
    </font>
    <font>
      <b/>
      <sz val="14"/>
      <color theme="1"/>
      <name val="Calibri"/>
      <family val="2"/>
      <scheme val="minor"/>
    </font>
    <font>
      <b/>
      <sz val="14"/>
      <color theme="1"/>
      <name val="Arial"/>
      <family val="2"/>
    </font>
    <font>
      <sz val="14"/>
      <name val="Calibri"/>
      <family val="2"/>
      <scheme val="minor"/>
    </font>
    <font>
      <b/>
      <sz val="11"/>
      <color rgb="FFFF0000"/>
      <name val="Calibri"/>
      <family val="2"/>
      <scheme val="minor"/>
    </font>
    <font>
      <b/>
      <sz val="14"/>
      <color rgb="FFFF0000"/>
      <name val="Calibri"/>
      <family val="2"/>
      <scheme val="minor"/>
    </font>
    <font>
      <b/>
      <sz val="14"/>
      <color rgb="FFFF0000"/>
      <name val="Arial"/>
      <family val="2"/>
    </font>
    <font>
      <sz val="12"/>
      <name val="Arial"/>
      <family val="2"/>
    </font>
    <font>
      <sz val="11"/>
      <color theme="1"/>
      <name val="Calibri"/>
      <family val="2"/>
      <scheme val="minor"/>
    </font>
    <font>
      <b/>
      <sz val="11"/>
      <color theme="1"/>
      <name val="Calibri"/>
      <family val="2"/>
      <scheme val="minor"/>
    </font>
    <font>
      <sz val="8"/>
      <name val="Calibri"/>
      <family val="2"/>
      <scheme val="minor"/>
    </font>
    <font>
      <sz val="10"/>
      <color theme="1"/>
      <name val="Arial"/>
      <family val="2"/>
    </font>
    <font>
      <b/>
      <sz val="11"/>
      <name val="Calibri"/>
      <family val="2"/>
      <scheme val="minor"/>
    </font>
    <font>
      <b/>
      <sz val="11"/>
      <color theme="0" tint="-0.14999847407452621"/>
      <name val="Calibri"/>
      <family val="2"/>
      <scheme val="minor"/>
    </font>
    <font>
      <b/>
      <sz val="9"/>
      <color indexed="81"/>
      <name val="Tahoma"/>
      <family val="2"/>
    </font>
    <font>
      <sz val="9"/>
      <color indexed="81"/>
      <name val="Tahoma"/>
      <family val="2"/>
    </font>
    <font>
      <b/>
      <sz val="16"/>
      <color rgb="FFFF000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s>
  <borders count="49">
    <border>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9" fontId="19" fillId="0" borderId="0" applyFont="0" applyFill="0" applyBorder="0" applyAlignment="0" applyProtection="0"/>
  </cellStyleXfs>
  <cellXfs count="154">
    <xf numFmtId="0" fontId="0" fillId="0" borderId="0" xfId="0"/>
    <xf numFmtId="0" fontId="1" fillId="0" borderId="0" xfId="0" applyFont="1"/>
    <xf numFmtId="0" fontId="0" fillId="0" borderId="0" xfId="0" applyAlignment="1">
      <alignment horizontal="center"/>
    </xf>
    <xf numFmtId="0" fontId="3" fillId="0" borderId="0" xfId="0" applyFont="1"/>
    <xf numFmtId="0" fontId="4" fillId="0" borderId="0" xfId="0" applyFont="1" applyAlignment="1">
      <alignment horizontal="center"/>
    </xf>
    <xf numFmtId="0" fontId="1" fillId="0" borderId="0" xfId="0" applyFont="1" applyAlignment="1">
      <alignment horizontal="left"/>
    </xf>
    <xf numFmtId="0" fontId="0" fillId="0" borderId="0" xfId="0" applyAlignment="1">
      <alignment horizontal="center" vertical="center"/>
    </xf>
    <xf numFmtId="0" fontId="10" fillId="0" borderId="0" xfId="0" applyFont="1" applyAlignme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xf numFmtId="0" fontId="1" fillId="0" borderId="0" xfId="0" applyFont="1" applyAlignment="1">
      <alignment horizontal="center"/>
    </xf>
    <xf numFmtId="0" fontId="9" fillId="0" borderId="6" xfId="0" applyFont="1" applyBorder="1" applyAlignment="1" applyProtection="1">
      <alignment horizontal="center" vertical="center"/>
      <protection locked="0"/>
    </xf>
    <xf numFmtId="0" fontId="9" fillId="0" borderId="0" xfId="0" applyFont="1" applyAlignment="1" applyProtection="1">
      <alignment horizontal="left" vertical="top" wrapText="1"/>
      <protection locked="0"/>
    </xf>
    <xf numFmtId="0" fontId="9" fillId="0" borderId="0" xfId="0" applyFont="1" applyAlignment="1" applyProtection="1">
      <alignment horizontal="center" vertical="top"/>
      <protection locked="0"/>
    </xf>
    <xf numFmtId="0" fontId="10" fillId="0" borderId="0" xfId="0" applyFont="1" applyAlignment="1" applyProtection="1">
      <alignment horizontal="center" vertical="center"/>
      <protection locked="0"/>
    </xf>
    <xf numFmtId="0" fontId="10" fillId="0" borderId="0" xfId="0" applyFont="1" applyAlignment="1" applyProtection="1">
      <alignment vertical="center"/>
      <protection locked="0"/>
    </xf>
    <xf numFmtId="0" fontId="13" fillId="0" borderId="0" xfId="0" applyFont="1" applyAlignment="1" applyProtection="1">
      <alignment horizontal="center" vertical="center" wrapText="1"/>
      <protection locked="0"/>
    </xf>
    <xf numFmtId="0" fontId="0" fillId="0" borderId="0" xfId="0" applyProtection="1">
      <protection locked="0"/>
    </xf>
    <xf numFmtId="0" fontId="5" fillId="0" borderId="0" xfId="0" applyFont="1" applyAlignment="1" applyProtection="1">
      <alignment horizontal="center" vertical="center"/>
      <protection locked="0"/>
    </xf>
    <xf numFmtId="0" fontId="10" fillId="0" borderId="0" xfId="0" applyFont="1" applyProtection="1">
      <protection locked="0"/>
    </xf>
    <xf numFmtId="0" fontId="6" fillId="0" borderId="24" xfId="0" applyFont="1" applyBorder="1" applyAlignment="1" applyProtection="1">
      <alignment horizontal="left" vertical="center"/>
      <protection locked="0"/>
    </xf>
    <xf numFmtId="0" fontId="6" fillId="0" borderId="24" xfId="0" applyFont="1" applyBorder="1" applyAlignment="1" applyProtection="1">
      <alignment horizontal="center" vertical="center"/>
      <protection locked="0"/>
    </xf>
    <xf numFmtId="0" fontId="18" fillId="0" borderId="34" xfId="0"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0" fontId="6" fillId="0" borderId="35" xfId="0" applyFont="1" applyBorder="1" applyAlignment="1" applyProtection="1">
      <alignment horizontal="left" vertical="center"/>
      <protection locked="0"/>
    </xf>
    <xf numFmtId="0" fontId="1" fillId="0" borderId="0" xfId="0" applyFont="1" applyAlignment="1">
      <alignment horizontal="center" vertical="center"/>
    </xf>
    <xf numFmtId="0" fontId="9" fillId="0" borderId="0" xfId="0" applyFont="1" applyAlignment="1" applyProtection="1">
      <alignment horizontal="center" vertical="center"/>
      <protection locked="0"/>
    </xf>
    <xf numFmtId="0" fontId="14" fillId="3" borderId="24" xfId="0" applyFont="1" applyFill="1" applyBorder="1" applyAlignment="1" applyProtection="1">
      <alignment vertical="top" wrapText="1"/>
      <protection locked="0"/>
    </xf>
    <xf numFmtId="0" fontId="5" fillId="0" borderId="24" xfId="0" applyFont="1" applyBorder="1" applyAlignment="1">
      <alignment horizontal="center" vertical="center"/>
    </xf>
    <xf numFmtId="0" fontId="6" fillId="0" borderId="36" xfId="0" applyFont="1" applyBorder="1" applyAlignment="1" applyProtection="1">
      <alignment horizontal="center" vertical="center"/>
      <protection locked="0"/>
    </xf>
    <xf numFmtId="0" fontId="9" fillId="0" borderId="16" xfId="0" applyFont="1" applyBorder="1" applyAlignment="1" applyProtection="1">
      <alignment vertical="center"/>
      <protection locked="0"/>
    </xf>
    <xf numFmtId="0" fontId="9" fillId="0" borderId="29" xfId="0" applyFont="1" applyBorder="1" applyAlignment="1" applyProtection="1">
      <alignment vertical="top" wrapText="1"/>
      <protection locked="0"/>
    </xf>
    <xf numFmtId="0" fontId="9" fillId="0" borderId="18" xfId="0" applyFont="1" applyBorder="1" applyAlignment="1" applyProtection="1">
      <alignment vertical="top" wrapText="1"/>
      <protection locked="0"/>
    </xf>
    <xf numFmtId="0" fontId="9" fillId="0" borderId="30" xfId="0" applyFont="1" applyBorder="1" applyAlignment="1" applyProtection="1">
      <alignment vertical="top" wrapText="1"/>
      <protection locked="0"/>
    </xf>
    <xf numFmtId="0" fontId="13" fillId="0" borderId="29" xfId="0" applyFont="1" applyBorder="1" applyAlignment="1" applyProtection="1">
      <alignment vertical="center" wrapText="1"/>
      <protection locked="0"/>
    </xf>
    <xf numFmtId="0" fontId="6" fillId="2" borderId="3" xfId="0" applyFont="1" applyFill="1" applyBorder="1" applyAlignment="1" applyProtection="1">
      <alignment horizontal="center" vertical="center"/>
      <protection locked="0"/>
    </xf>
    <xf numFmtId="0" fontId="6" fillId="2" borderId="8" xfId="0" applyFont="1" applyFill="1" applyBorder="1" applyAlignment="1" applyProtection="1">
      <alignment horizontal="center" vertical="center"/>
      <protection locked="0"/>
    </xf>
    <xf numFmtId="0" fontId="6" fillId="2" borderId="4" xfId="0" applyFont="1" applyFill="1" applyBorder="1" applyAlignment="1" applyProtection="1">
      <alignment vertical="center" wrapText="1"/>
      <protection locked="0"/>
    </xf>
    <xf numFmtId="0" fontId="5" fillId="2" borderId="3" xfId="0" applyFont="1" applyFill="1" applyBorder="1" applyAlignment="1">
      <alignment horizontal="center" vertical="center" wrapText="1"/>
    </xf>
    <xf numFmtId="0" fontId="11" fillId="2" borderId="3" xfId="0" applyFont="1" applyFill="1" applyBorder="1" applyAlignment="1" applyProtection="1">
      <alignment horizontal="center" vertical="center" wrapText="1"/>
      <protection locked="0"/>
    </xf>
    <xf numFmtId="0" fontId="6" fillId="2" borderId="10"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8" fillId="2" borderId="5" xfId="0" applyFont="1" applyFill="1" applyBorder="1"/>
    <xf numFmtId="0" fontId="8" fillId="2" borderId="12" xfId="0" applyFont="1" applyFill="1" applyBorder="1"/>
    <xf numFmtId="0" fontId="8" fillId="2" borderId="8" xfId="0" applyFont="1" applyFill="1" applyBorder="1"/>
    <xf numFmtId="0" fontId="9" fillId="0" borderId="35" xfId="0" applyFont="1" applyBorder="1" applyAlignment="1" applyProtection="1">
      <alignment horizontal="center" vertical="center"/>
      <protection locked="0"/>
    </xf>
    <xf numFmtId="0" fontId="9" fillId="0" borderId="35" xfId="0" applyFont="1" applyBorder="1" applyAlignment="1" applyProtection="1">
      <alignment vertical="top" wrapText="1"/>
      <protection locked="0"/>
    </xf>
    <xf numFmtId="0" fontId="13" fillId="0" borderId="35" xfId="0" applyFont="1" applyBorder="1" applyAlignment="1" applyProtection="1">
      <alignment horizontal="center" vertical="center" wrapText="1"/>
      <protection locked="0"/>
    </xf>
    <xf numFmtId="0" fontId="12" fillId="2" borderId="13" xfId="0" applyFont="1" applyFill="1" applyBorder="1" applyAlignment="1">
      <alignment horizontal="center" vertical="center"/>
    </xf>
    <xf numFmtId="0" fontId="13" fillId="2" borderId="15" xfId="0" applyFont="1" applyFill="1" applyBorder="1" applyAlignment="1" applyProtection="1">
      <alignment horizontal="center" vertical="center" wrapText="1"/>
      <protection locked="0"/>
    </xf>
    <xf numFmtId="0" fontId="5" fillId="2" borderId="24" xfId="0" applyFont="1" applyFill="1" applyBorder="1" applyAlignment="1">
      <alignment horizontal="center" vertical="center"/>
    </xf>
    <xf numFmtId="164" fontId="6" fillId="0" borderId="35" xfId="0" applyNumberFormat="1" applyFont="1" applyBorder="1" applyAlignment="1" applyProtection="1">
      <alignment horizontal="center" vertical="center"/>
      <protection locked="0"/>
    </xf>
    <xf numFmtId="0" fontId="0" fillId="0" borderId="42" xfId="0" applyBorder="1"/>
    <xf numFmtId="0" fontId="0" fillId="0" borderId="24" xfId="0" applyBorder="1" applyAlignment="1">
      <alignment horizontal="center"/>
    </xf>
    <xf numFmtId="0" fontId="20" fillId="4" borderId="26" xfId="0" applyFont="1" applyFill="1" applyBorder="1" applyAlignment="1">
      <alignment horizontal="center"/>
    </xf>
    <xf numFmtId="0" fontId="0" fillId="0" borderId="26" xfId="0" applyBorder="1" applyAlignment="1">
      <alignment horizontal="center"/>
    </xf>
    <xf numFmtId="0" fontId="0" fillId="0" borderId="31" xfId="0" applyBorder="1"/>
    <xf numFmtId="0" fontId="0" fillId="0" borderId="36" xfId="0" applyBorder="1" applyAlignment="1">
      <alignment horizontal="center"/>
    </xf>
    <xf numFmtId="9" fontId="0" fillId="0" borderId="36" xfId="1" applyFont="1" applyBorder="1" applyAlignment="1">
      <alignment horizontal="center"/>
    </xf>
    <xf numFmtId="0" fontId="23" fillId="0" borderId="38" xfId="0" applyFont="1" applyBorder="1"/>
    <xf numFmtId="0" fontId="0" fillId="4" borderId="25" xfId="0" applyFill="1" applyBorder="1" applyAlignment="1">
      <alignment horizontal="center"/>
    </xf>
    <xf numFmtId="9" fontId="20" fillId="4" borderId="25" xfId="1" applyFont="1" applyFill="1" applyBorder="1" applyAlignment="1">
      <alignment horizontal="center"/>
    </xf>
    <xf numFmtId="0" fontId="0" fillId="0" borderId="27" xfId="0" applyBorder="1"/>
    <xf numFmtId="9" fontId="0" fillId="0" borderId="24" xfId="1" applyFont="1" applyBorder="1" applyAlignment="1">
      <alignment horizontal="center"/>
    </xf>
    <xf numFmtId="0" fontId="0" fillId="0" borderId="23" xfId="0" applyBorder="1"/>
    <xf numFmtId="9" fontId="0" fillId="0" borderId="26" xfId="1" applyFont="1" applyBorder="1" applyAlignment="1">
      <alignment horizontal="center"/>
    </xf>
    <xf numFmtId="0" fontId="0" fillId="4" borderId="0" xfId="0" applyFill="1"/>
    <xf numFmtId="0" fontId="0" fillId="4" borderId="0" xfId="0" applyFill="1" applyAlignment="1">
      <alignment wrapText="1"/>
    </xf>
    <xf numFmtId="0" fontId="20" fillId="4" borderId="43" xfId="0" applyFont="1" applyFill="1" applyBorder="1" applyAlignment="1">
      <alignment horizontal="center"/>
    </xf>
    <xf numFmtId="9" fontId="20" fillId="4" borderId="43" xfId="1" applyFont="1" applyFill="1" applyBorder="1" applyAlignment="1">
      <alignment horizontal="center"/>
    </xf>
    <xf numFmtId="0" fontId="0" fillId="0" borderId="25" xfId="0" applyBorder="1" applyAlignment="1">
      <alignment vertical="center"/>
    </xf>
    <xf numFmtId="0" fontId="0" fillId="0" borderId="25" xfId="0" applyBorder="1" applyAlignment="1">
      <alignment horizontal="center"/>
    </xf>
    <xf numFmtId="9" fontId="0" fillId="0" borderId="25" xfId="1" applyFont="1" applyBorder="1" applyAlignment="1">
      <alignment horizontal="center"/>
    </xf>
    <xf numFmtId="0" fontId="0" fillId="0" borderId="0" xfId="0" applyAlignment="1">
      <alignment vertical="center"/>
    </xf>
    <xf numFmtId="0" fontId="0" fillId="0" borderId="18" xfId="0" applyBorder="1" applyAlignment="1">
      <alignment vertical="center"/>
    </xf>
    <xf numFmtId="0" fontId="0" fillId="2" borderId="16" xfId="0" applyFill="1" applyBorder="1"/>
    <xf numFmtId="0" fontId="0" fillId="2" borderId="17" xfId="0" applyFill="1" applyBorder="1"/>
    <xf numFmtId="0" fontId="0" fillId="2" borderId="17" xfId="0" applyFill="1" applyBorder="1" applyAlignment="1">
      <alignment wrapText="1"/>
    </xf>
    <xf numFmtId="0" fontId="24" fillId="2" borderId="17" xfId="0" applyFont="1" applyFill="1" applyBorder="1" applyAlignment="1">
      <alignment horizontal="center"/>
    </xf>
    <xf numFmtId="9" fontId="20" fillId="2" borderId="17" xfId="1" applyFont="1" applyFill="1" applyBorder="1" applyAlignment="1">
      <alignment horizontal="center"/>
    </xf>
    <xf numFmtId="0" fontId="0" fillId="0" borderId="35" xfId="0" applyBorder="1" applyAlignment="1">
      <alignment horizontal="center"/>
    </xf>
    <xf numFmtId="9" fontId="0" fillId="0" borderId="35" xfId="1" applyFont="1" applyBorder="1" applyAlignment="1">
      <alignment horizontal="center"/>
    </xf>
    <xf numFmtId="0" fontId="20" fillId="0" borderId="42" xfId="0" applyFont="1" applyBorder="1" applyAlignment="1">
      <alignment wrapText="1"/>
    </xf>
    <xf numFmtId="0" fontId="20" fillId="0" borderId="42" xfId="0" applyFont="1" applyBorder="1"/>
    <xf numFmtId="0" fontId="0" fillId="0" borderId="42" xfId="0" applyBorder="1" applyAlignment="1">
      <alignment wrapText="1"/>
    </xf>
    <xf numFmtId="0" fontId="22" fillId="4" borderId="7" xfId="0" applyFont="1" applyFill="1" applyBorder="1" applyAlignment="1" applyProtection="1">
      <alignment vertical="center" wrapText="1"/>
      <protection locked="0"/>
    </xf>
    <xf numFmtId="0" fontId="2" fillId="4" borderId="18" xfId="0" applyFont="1" applyFill="1" applyBorder="1" applyAlignment="1" applyProtection="1">
      <alignment vertical="center" wrapText="1"/>
      <protection locked="0"/>
    </xf>
    <xf numFmtId="0" fontId="0" fillId="4" borderId="18" xfId="0" applyFill="1" applyBorder="1"/>
    <xf numFmtId="9" fontId="20" fillId="4" borderId="26" xfId="1" applyFont="1" applyFill="1" applyBorder="1" applyAlignment="1">
      <alignment horizontal="center"/>
    </xf>
    <xf numFmtId="164" fontId="6" fillId="0" borderId="21" xfId="0" applyNumberFormat="1"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4" fillId="3" borderId="20" xfId="0" applyFont="1" applyFill="1" applyBorder="1" applyAlignment="1" applyProtection="1">
      <alignment horizontal="center" vertical="center"/>
      <protection locked="0"/>
    </xf>
    <xf numFmtId="0" fontId="22" fillId="0" borderId="0" xfId="0" applyFont="1" applyAlignment="1">
      <alignment horizontal="center" vertical="top"/>
    </xf>
    <xf numFmtId="0" fontId="22" fillId="0" borderId="0" xfId="0" applyFont="1" applyAlignment="1">
      <alignment horizontal="center" vertical="top" wrapText="1"/>
    </xf>
    <xf numFmtId="2" fontId="17" fillId="3" borderId="2" xfId="0" applyNumberFormat="1" applyFont="1" applyFill="1" applyBorder="1" applyAlignment="1" applyProtection="1">
      <alignment horizontal="center" vertical="center"/>
      <protection locked="0"/>
    </xf>
    <xf numFmtId="2" fontId="17" fillId="3" borderId="1" xfId="0" applyNumberFormat="1" applyFont="1" applyFill="1" applyBorder="1" applyAlignment="1" applyProtection="1">
      <alignment horizontal="center" vertical="center"/>
      <protection locked="0"/>
    </xf>
    <xf numFmtId="0" fontId="15" fillId="0" borderId="5" xfId="0" applyFont="1" applyBorder="1" applyAlignment="1">
      <alignment horizontal="center" vertical="center"/>
    </xf>
    <xf numFmtId="0" fontId="15" fillId="0" borderId="12" xfId="0" applyFont="1" applyBorder="1" applyAlignment="1">
      <alignment horizontal="center" vertical="center"/>
    </xf>
    <xf numFmtId="0" fontId="15" fillId="0" borderId="6" xfId="0" applyFont="1" applyBorder="1" applyAlignment="1">
      <alignment horizontal="center" vertical="center"/>
    </xf>
    <xf numFmtId="0" fontId="15" fillId="0" borderId="0" xfId="0" applyFont="1" applyAlignment="1">
      <alignment horizontal="center" vertical="center"/>
    </xf>
    <xf numFmtId="0" fontId="27" fillId="2" borderId="5" xfId="0" applyFont="1" applyFill="1" applyBorder="1" applyAlignment="1" applyProtection="1">
      <alignment horizontal="right" vertical="center"/>
      <protection locked="0"/>
    </xf>
    <xf numFmtId="0" fontId="27" fillId="2" borderId="12" xfId="0" applyFont="1" applyFill="1" applyBorder="1" applyAlignment="1" applyProtection="1">
      <alignment horizontal="right" vertical="center"/>
      <protection locked="0"/>
    </xf>
    <xf numFmtId="0" fontId="27" fillId="2" borderId="8" xfId="0" applyFont="1" applyFill="1" applyBorder="1" applyAlignment="1" applyProtection="1">
      <alignment horizontal="right" vertical="center"/>
      <protection locked="0"/>
    </xf>
    <xf numFmtId="0" fontId="27" fillId="2" borderId="7" xfId="0" applyFont="1" applyFill="1" applyBorder="1" applyAlignment="1" applyProtection="1">
      <alignment horizontal="right" vertical="center"/>
      <protection locked="0"/>
    </xf>
    <xf numFmtId="0" fontId="27" fillId="2" borderId="18" xfId="0" applyFont="1" applyFill="1" applyBorder="1" applyAlignment="1" applyProtection="1">
      <alignment horizontal="right" vertical="center"/>
      <protection locked="0"/>
    </xf>
    <xf numFmtId="0" fontId="27" fillId="2" borderId="11" xfId="0" applyFont="1" applyFill="1" applyBorder="1" applyAlignment="1" applyProtection="1">
      <alignment horizontal="right" vertical="center"/>
      <protection locked="0"/>
    </xf>
    <xf numFmtId="2" fontId="16" fillId="3" borderId="5" xfId="0" applyNumberFormat="1" applyFont="1" applyFill="1" applyBorder="1" applyAlignment="1" applyProtection="1">
      <alignment horizontal="center" vertical="center"/>
      <protection locked="0"/>
    </xf>
    <xf numFmtId="2" fontId="16" fillId="3" borderId="8" xfId="0" applyNumberFormat="1" applyFont="1" applyFill="1" applyBorder="1" applyAlignment="1" applyProtection="1">
      <alignment horizontal="center" vertical="center"/>
      <protection locked="0"/>
    </xf>
    <xf numFmtId="2" fontId="16" fillId="3" borderId="7" xfId="0" applyNumberFormat="1" applyFont="1" applyFill="1" applyBorder="1" applyAlignment="1" applyProtection="1">
      <alignment horizontal="center" vertical="center"/>
      <protection locked="0"/>
    </xf>
    <xf numFmtId="2" fontId="16" fillId="3" borderId="11" xfId="0" applyNumberFormat="1" applyFont="1" applyFill="1" applyBorder="1" applyAlignment="1" applyProtection="1">
      <alignment horizontal="center" vertical="center"/>
      <protection locked="0"/>
    </xf>
    <xf numFmtId="0" fontId="6" fillId="0" borderId="40" xfId="0" applyFont="1" applyBorder="1" applyAlignment="1" applyProtection="1">
      <alignment horizontal="center" vertical="center" wrapText="1"/>
      <protection locked="0"/>
    </xf>
    <xf numFmtId="0" fontId="6" fillId="0" borderId="39" xfId="0" applyFont="1" applyBorder="1" applyAlignment="1" applyProtection="1">
      <alignment horizontal="center" vertical="center" wrapText="1"/>
      <protection locked="0"/>
    </xf>
    <xf numFmtId="164" fontId="6" fillId="0" borderId="40" xfId="0" applyNumberFormat="1" applyFont="1" applyBorder="1" applyAlignment="1" applyProtection="1">
      <alignment horizontal="center" vertical="center"/>
      <protection locked="0"/>
    </xf>
    <xf numFmtId="164" fontId="6" fillId="0" borderId="39" xfId="0" applyNumberFormat="1" applyFont="1" applyBorder="1" applyAlignment="1" applyProtection="1">
      <alignment horizontal="center" vertical="center"/>
      <protection locked="0"/>
    </xf>
    <xf numFmtId="0" fontId="6" fillId="2" borderId="4" xfId="0" applyFont="1" applyFill="1" applyBorder="1" applyAlignment="1" applyProtection="1">
      <alignment horizontal="center" vertical="center"/>
      <protection locked="0"/>
    </xf>
    <xf numFmtId="0" fontId="6" fillId="2" borderId="12" xfId="0" applyFont="1" applyFill="1" applyBorder="1" applyAlignment="1" applyProtection="1">
      <alignment horizontal="center" vertical="center"/>
      <protection locked="0"/>
    </xf>
    <xf numFmtId="0" fontId="6" fillId="2" borderId="8" xfId="0" applyFont="1" applyFill="1" applyBorder="1" applyAlignment="1" applyProtection="1">
      <alignment horizontal="center" vertical="center"/>
      <protection locked="0"/>
    </xf>
    <xf numFmtId="0" fontId="6" fillId="0" borderId="27" xfId="0" applyFont="1" applyBorder="1" applyAlignment="1" applyProtection="1">
      <alignment horizontal="left" vertical="center" wrapText="1"/>
      <protection locked="0"/>
    </xf>
    <xf numFmtId="0" fontId="6" fillId="0" borderId="41" xfId="0" applyFont="1" applyBorder="1" applyAlignment="1" applyProtection="1">
      <alignment horizontal="left" vertical="center" wrapText="1"/>
      <protection locked="0"/>
    </xf>
    <xf numFmtId="0" fontId="6" fillId="0" borderId="32" xfId="0" applyFont="1" applyBorder="1" applyAlignment="1" applyProtection="1">
      <alignment horizontal="left" vertical="center" wrapText="1"/>
      <protection locked="0"/>
    </xf>
    <xf numFmtId="0" fontId="6" fillId="2" borderId="9" xfId="0" applyFont="1" applyFill="1" applyBorder="1" applyAlignment="1" applyProtection="1">
      <alignment horizontal="center" vertical="center" wrapText="1"/>
      <protection locked="0"/>
    </xf>
    <xf numFmtId="0" fontId="6" fillId="2" borderId="4" xfId="0" applyFont="1" applyFill="1" applyBorder="1" applyAlignment="1" applyProtection="1">
      <alignment horizontal="center" vertical="center" wrapText="1"/>
      <protection locked="0"/>
    </xf>
    <xf numFmtId="0" fontId="6" fillId="2" borderId="10"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0" borderId="38" xfId="0" applyFont="1" applyBorder="1" applyAlignment="1" applyProtection="1">
      <alignment horizontal="left" vertical="top" wrapText="1"/>
      <protection locked="0"/>
    </xf>
    <xf numFmtId="0" fontId="6" fillId="0" borderId="37" xfId="0" applyFont="1" applyBorder="1" applyAlignment="1" applyProtection="1">
      <alignment horizontal="left" vertical="top" wrapText="1"/>
      <protection locked="0"/>
    </xf>
    <xf numFmtId="0" fontId="6" fillId="0" borderId="39" xfId="0" applyFont="1" applyBorder="1" applyAlignment="1" applyProtection="1">
      <alignment horizontal="left" vertical="top" wrapText="1"/>
      <protection locked="0"/>
    </xf>
    <xf numFmtId="0" fontId="8" fillId="2" borderId="5" xfId="0" applyFont="1" applyFill="1" applyBorder="1" applyAlignment="1" applyProtection="1">
      <alignment horizontal="center"/>
      <protection locked="0"/>
    </xf>
    <xf numFmtId="0" fontId="8" fillId="2" borderId="12" xfId="0" applyFont="1" applyFill="1" applyBorder="1" applyAlignment="1" applyProtection="1">
      <alignment horizontal="center"/>
      <protection locked="0"/>
    </xf>
    <xf numFmtId="0" fontId="8" fillId="2" borderId="8" xfId="0" applyFont="1" applyFill="1" applyBorder="1" applyAlignment="1" applyProtection="1">
      <alignment horizontal="center"/>
      <protection locked="0"/>
    </xf>
    <xf numFmtId="0" fontId="1" fillId="0" borderId="0" xfId="0" applyFont="1" applyAlignment="1">
      <alignment horizontal="right"/>
    </xf>
    <xf numFmtId="0" fontId="7" fillId="2" borderId="14" xfId="0" applyFont="1" applyFill="1" applyBorder="1" applyAlignment="1">
      <alignment horizontal="center" vertical="center"/>
    </xf>
    <xf numFmtId="0" fontId="7" fillId="2" borderId="14" xfId="0" applyFont="1" applyFill="1" applyBorder="1" applyAlignment="1">
      <alignment horizontal="center" vertical="center" wrapText="1"/>
    </xf>
    <xf numFmtId="0" fontId="9" fillId="0" borderId="35" xfId="0" applyFont="1" applyBorder="1" applyAlignment="1" applyProtection="1">
      <alignment horizontal="left" vertical="top" wrapText="1"/>
      <protection locked="0"/>
    </xf>
    <xf numFmtId="0" fontId="12" fillId="2" borderId="44"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45" xfId="0" applyFont="1" applyFill="1" applyBorder="1" applyAlignment="1">
      <alignment horizontal="center" vertical="center"/>
    </xf>
    <xf numFmtId="0" fontId="9" fillId="0" borderId="46" xfId="0" applyFont="1" applyBorder="1" applyAlignment="1" applyProtection="1">
      <alignment horizontal="center" vertical="top" wrapText="1"/>
      <protection locked="0"/>
    </xf>
    <xf numFmtId="0" fontId="9" fillId="0" borderId="47" xfId="0" applyFont="1" applyBorder="1" applyAlignment="1" applyProtection="1">
      <alignment horizontal="center" vertical="top" wrapText="1"/>
      <protection locked="0"/>
    </xf>
    <xf numFmtId="0" fontId="9" fillId="0" borderId="48" xfId="0" applyFont="1" applyBorder="1" applyAlignment="1" applyProtection="1">
      <alignment horizontal="center" vertical="top" wrapText="1"/>
      <protection locked="0"/>
    </xf>
    <xf numFmtId="0" fontId="22" fillId="0" borderId="19" xfId="0" applyFont="1" applyBorder="1" applyAlignment="1" applyProtection="1">
      <alignment horizontal="left" vertical="center" wrapText="1"/>
      <protection locked="0"/>
    </xf>
    <xf numFmtId="0" fontId="22" fillId="0" borderId="20" xfId="0" applyFont="1" applyBorder="1" applyAlignment="1" applyProtection="1">
      <alignment horizontal="left" vertical="center" wrapText="1"/>
      <protection locked="0"/>
    </xf>
    <xf numFmtId="0" fontId="22" fillId="0" borderId="22" xfId="0" applyFont="1" applyBorder="1" applyAlignment="1" applyProtection="1">
      <alignment horizontal="left" vertical="center" wrapText="1"/>
      <protection locked="0"/>
    </xf>
    <xf numFmtId="0" fontId="2" fillId="0" borderId="25" xfId="0" applyFont="1" applyBorder="1" applyAlignment="1" applyProtection="1">
      <alignment horizontal="left" vertical="center" wrapText="1"/>
      <protection locked="0"/>
    </xf>
    <xf numFmtId="0" fontId="2" fillId="0" borderId="42" xfId="0" applyFont="1" applyBorder="1" applyAlignment="1" applyProtection="1">
      <alignment horizontal="left" vertical="center" wrapText="1"/>
      <protection locked="0"/>
    </xf>
    <xf numFmtId="0" fontId="2" fillId="0" borderId="24" xfId="0" applyFont="1" applyBorder="1" applyAlignment="1" applyProtection="1">
      <alignment horizontal="left" vertical="center" wrapText="1"/>
      <protection locked="0"/>
    </xf>
    <xf numFmtId="0" fontId="2" fillId="0" borderId="26" xfId="0" applyFont="1" applyBorder="1" applyAlignment="1" applyProtection="1">
      <alignment horizontal="left" vertical="center" wrapText="1"/>
      <protection locked="0"/>
    </xf>
    <xf numFmtId="0" fontId="2" fillId="0" borderId="28" xfId="0" applyFont="1" applyBorder="1" applyAlignment="1" applyProtection="1">
      <alignment horizontal="left" vertical="center" wrapText="1"/>
      <protection locked="0"/>
    </xf>
    <xf numFmtId="0" fontId="2" fillId="0" borderId="16" xfId="0" applyFont="1" applyBorder="1" applyAlignment="1" applyProtection="1">
      <alignment horizontal="left" vertical="center" wrapText="1"/>
      <protection locked="0"/>
    </xf>
    <xf numFmtId="0" fontId="2" fillId="0" borderId="36" xfId="0" applyFont="1" applyBorder="1" applyAlignment="1" applyProtection="1">
      <alignment horizontal="left" vertical="center" wrapText="1"/>
      <protection locked="0"/>
    </xf>
    <xf numFmtId="0" fontId="2" fillId="0" borderId="17" xfId="0" applyFont="1" applyBorder="1" applyAlignment="1" applyProtection="1">
      <alignment horizontal="left" vertical="center" wrapText="1"/>
      <protection locked="0"/>
    </xf>
    <xf numFmtId="0" fontId="0" fillId="0" borderId="33" xfId="0" applyBorder="1" applyAlignment="1">
      <alignment horizontal="center" vertical="center"/>
    </xf>
  </cellXfs>
  <cellStyles count="2">
    <cellStyle name="Normal" xfId="0" builtinId="0"/>
    <cellStyle name="Percent" xfId="1" builtinId="5"/>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customProperty" Target="../customProperty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28"/>
  <sheetViews>
    <sheetView tabSelected="1" topLeftCell="A19" zoomScale="77" zoomScaleNormal="77" workbookViewId="0">
      <selection activeCell="I37" sqref="I37"/>
    </sheetView>
  </sheetViews>
  <sheetFormatPr defaultColWidth="9.08984375" defaultRowHeight="14.5" x14ac:dyDescent="0.35"/>
  <cols>
    <col min="1" max="1" width="17.36328125" bestFit="1" customWidth="1"/>
    <col min="2" max="2" width="45.90625" customWidth="1"/>
    <col min="3" max="3" width="12.54296875" customWidth="1"/>
    <col min="4" max="5" width="18.36328125" bestFit="1" customWidth="1"/>
    <col min="6" max="6" width="5.54296875" hidden="1" customWidth="1"/>
    <col min="7" max="7" width="21.08984375" hidden="1" customWidth="1"/>
    <col min="8" max="8" width="22.36328125" customWidth="1"/>
    <col min="9" max="9" width="21.6328125" customWidth="1"/>
    <col min="10" max="10" width="30.90625" customWidth="1"/>
    <col min="11" max="11" width="17.6328125" bestFit="1" customWidth="1"/>
    <col min="12" max="12" width="26.54296875" style="6" bestFit="1" customWidth="1"/>
    <col min="13" max="13" width="12.90625" bestFit="1" customWidth="1"/>
    <col min="14" max="14" width="7.453125" customWidth="1"/>
    <col min="15" max="15" width="16.90625" customWidth="1"/>
    <col min="16" max="19" width="1.81640625" customWidth="1"/>
    <col min="20" max="21" width="9.08984375" style="6"/>
  </cols>
  <sheetData>
    <row r="1" spans="1:27" x14ac:dyDescent="0.35">
      <c r="A1" s="132" t="s">
        <v>3</v>
      </c>
      <c r="B1" s="132"/>
      <c r="C1" t="s">
        <v>77</v>
      </c>
      <c r="D1" s="1"/>
      <c r="F1" s="1"/>
      <c r="G1" s="1" t="s">
        <v>4</v>
      </c>
      <c r="H1" s="5"/>
      <c r="I1" s="3"/>
      <c r="J1" s="3"/>
      <c r="K1" s="1"/>
      <c r="L1" s="26"/>
      <c r="M1" s="4"/>
    </row>
    <row r="2" spans="1:27" x14ac:dyDescent="0.35">
      <c r="A2" s="132" t="s">
        <v>2</v>
      </c>
      <c r="B2" s="132"/>
      <c r="C2" t="s">
        <v>77</v>
      </c>
      <c r="D2" s="1"/>
      <c r="F2" s="1"/>
      <c r="G2" s="1" t="s">
        <v>5</v>
      </c>
      <c r="H2" s="1"/>
      <c r="I2" s="3"/>
      <c r="J2" s="3"/>
      <c r="K2" s="1"/>
      <c r="L2" s="26"/>
      <c r="M2" s="4"/>
    </row>
    <row r="3" spans="1:27" x14ac:dyDescent="0.35">
      <c r="A3" s="132" t="s">
        <v>1</v>
      </c>
      <c r="B3" s="132"/>
      <c r="D3" s="11"/>
      <c r="F3" s="1"/>
      <c r="G3" s="1" t="s">
        <v>6</v>
      </c>
      <c r="H3" s="1"/>
      <c r="I3" s="3"/>
      <c r="J3" s="3"/>
      <c r="K3" s="1"/>
      <c r="L3" s="26"/>
      <c r="M3" s="2"/>
    </row>
    <row r="4" spans="1:27" ht="15" thickBot="1" x14ac:dyDescent="0.4">
      <c r="A4" s="132" t="s">
        <v>0</v>
      </c>
      <c r="B4" s="132"/>
      <c r="D4" s="11"/>
      <c r="F4" s="1"/>
      <c r="H4" s="1"/>
      <c r="I4" s="3"/>
      <c r="J4" s="3"/>
      <c r="K4" s="1"/>
      <c r="L4" s="26"/>
      <c r="M4" s="2"/>
    </row>
    <row r="5" spans="1:27" ht="25.5" thickBot="1" x14ac:dyDescent="0.55000000000000004">
      <c r="A5" s="43" t="s">
        <v>7</v>
      </c>
      <c r="B5" s="44"/>
      <c r="C5" s="44"/>
      <c r="D5" s="44"/>
      <c r="E5" s="44"/>
      <c r="F5" s="44"/>
      <c r="G5" s="44"/>
      <c r="H5" s="44"/>
      <c r="I5" s="44"/>
      <c r="J5" s="44"/>
      <c r="K5" s="44"/>
      <c r="L5" s="44"/>
      <c r="M5" s="44"/>
      <c r="N5" s="44"/>
      <c r="O5" s="45"/>
      <c r="Z5" s="93">
        <v>140</v>
      </c>
      <c r="AA5" t="str">
        <f>Z5&amp;Z6&amp;Z7&amp;Z9&amp;Z10&amp;Z11&amp;Z12&amp;Z13&amp;Z14&amp;Z15&amp;AB11</f>
        <v>140150160</v>
      </c>
    </row>
    <row r="6" spans="1:27" s="8" customFormat="1" ht="45" customHeight="1" thickBot="1" x14ac:dyDescent="0.4">
      <c r="A6" s="49" t="s">
        <v>8</v>
      </c>
      <c r="B6" s="133" t="s">
        <v>9</v>
      </c>
      <c r="C6" s="133"/>
      <c r="D6" s="133"/>
      <c r="E6" s="133"/>
      <c r="F6" s="133"/>
      <c r="G6" s="133"/>
      <c r="H6" s="134" t="s">
        <v>10</v>
      </c>
      <c r="I6" s="134"/>
      <c r="J6" s="134"/>
      <c r="K6" s="136" t="s">
        <v>12</v>
      </c>
      <c r="L6" s="137"/>
      <c r="M6" s="137"/>
      <c r="N6" s="138"/>
      <c r="O6" s="50" t="s">
        <v>11</v>
      </c>
      <c r="Q6"/>
      <c r="R6" s="15"/>
      <c r="S6" s="15"/>
      <c r="Z6" s="93">
        <v>150</v>
      </c>
    </row>
    <row r="7" spans="1:27" s="8" customFormat="1" ht="70.25" customHeight="1" x14ac:dyDescent="0.35">
      <c r="A7" s="46">
        <v>1</v>
      </c>
      <c r="B7" s="135" t="s">
        <v>66</v>
      </c>
      <c r="C7" s="135"/>
      <c r="D7" s="135"/>
      <c r="E7" s="135"/>
      <c r="F7" s="47"/>
      <c r="G7" s="47"/>
      <c r="H7" s="135" t="s">
        <v>79</v>
      </c>
      <c r="I7" s="135"/>
      <c r="J7" s="135"/>
      <c r="K7" s="139" t="s">
        <v>67</v>
      </c>
      <c r="L7" s="140"/>
      <c r="M7" s="140"/>
      <c r="N7" s="141"/>
      <c r="O7" s="48" t="s">
        <v>28</v>
      </c>
      <c r="Q7"/>
      <c r="R7" s="15"/>
      <c r="S7" s="15"/>
      <c r="Z7" s="93">
        <v>160</v>
      </c>
      <c r="AA7" s="8" t="s">
        <v>81</v>
      </c>
    </row>
    <row r="8" spans="1:27" s="7" customFormat="1" ht="129" hidden="1" customHeight="1" thickBot="1" x14ac:dyDescent="0.4">
      <c r="A8" s="31"/>
      <c r="B8" s="32"/>
      <c r="C8" s="33"/>
      <c r="D8" s="33"/>
      <c r="E8" s="33"/>
      <c r="F8" s="33"/>
      <c r="G8" s="34"/>
      <c r="H8" s="32"/>
      <c r="I8" s="33"/>
      <c r="J8" s="34"/>
      <c r="K8" s="32"/>
      <c r="L8" s="33"/>
      <c r="M8" s="33"/>
      <c r="N8" s="33"/>
      <c r="O8" s="34"/>
      <c r="P8" s="35"/>
      <c r="Q8"/>
      <c r="R8" s="16"/>
      <c r="S8" s="16"/>
      <c r="T8" s="8"/>
      <c r="U8" s="8"/>
      <c r="Z8" s="93">
        <v>170</v>
      </c>
    </row>
    <row r="9" spans="1:27" s="7" customFormat="1" ht="19" thickBot="1" x14ac:dyDescent="0.4">
      <c r="A9" s="12"/>
      <c r="B9" s="13"/>
      <c r="C9" s="13"/>
      <c r="D9" s="13"/>
      <c r="E9" s="13"/>
      <c r="F9" s="13"/>
      <c r="G9" s="13"/>
      <c r="H9" s="13"/>
      <c r="I9" s="13"/>
      <c r="J9" s="13"/>
      <c r="K9" s="14"/>
      <c r="L9" s="27"/>
      <c r="M9" s="14"/>
      <c r="N9" s="14"/>
      <c r="O9" s="14"/>
      <c r="P9" s="17"/>
      <c r="Q9"/>
      <c r="R9" s="16"/>
      <c r="S9" s="16"/>
      <c r="T9" s="8"/>
      <c r="U9" s="8"/>
      <c r="Z9" s="94"/>
    </row>
    <row r="10" spans="1:27" ht="25.5" thickBot="1" x14ac:dyDescent="0.55000000000000004">
      <c r="A10" s="129" t="s">
        <v>13</v>
      </c>
      <c r="B10" s="130"/>
      <c r="C10" s="130"/>
      <c r="D10" s="130"/>
      <c r="E10" s="130"/>
      <c r="F10" s="130"/>
      <c r="G10" s="130"/>
      <c r="H10" s="130"/>
      <c r="I10" s="130"/>
      <c r="J10" s="130"/>
      <c r="K10" s="130"/>
      <c r="L10" s="130"/>
      <c r="M10" s="130"/>
      <c r="N10" s="130"/>
      <c r="O10" s="131"/>
      <c r="P10" s="18"/>
      <c r="R10" s="18"/>
      <c r="S10" s="18"/>
      <c r="Z10" s="94"/>
    </row>
    <row r="11" spans="1:27" s="9" customFormat="1" ht="63" customHeight="1" thickBot="1" x14ac:dyDescent="0.4">
      <c r="A11" s="36" t="s">
        <v>16</v>
      </c>
      <c r="B11" s="121" t="s">
        <v>14</v>
      </c>
      <c r="C11" s="122"/>
      <c r="D11" s="122"/>
      <c r="E11" s="122"/>
      <c r="F11" s="38"/>
      <c r="G11" s="38"/>
      <c r="H11" s="121" t="s">
        <v>15</v>
      </c>
      <c r="I11" s="122"/>
      <c r="J11" s="39" t="s">
        <v>24</v>
      </c>
      <c r="K11" s="41" t="s">
        <v>25</v>
      </c>
      <c r="L11" s="40" t="s">
        <v>26</v>
      </c>
      <c r="M11" s="121" t="s">
        <v>17</v>
      </c>
      <c r="N11" s="123"/>
      <c r="O11" s="42" t="s">
        <v>18</v>
      </c>
      <c r="P11" s="19"/>
      <c r="Q11" s="19"/>
      <c r="R11" s="19"/>
      <c r="S11" s="19"/>
      <c r="Z11" s="94"/>
    </row>
    <row r="12" spans="1:27" s="9" customFormat="1" ht="36.65" customHeight="1" thickBot="1" x14ac:dyDescent="0.4">
      <c r="A12" s="124" t="s">
        <v>78</v>
      </c>
      <c r="B12" s="115"/>
      <c r="C12" s="115"/>
      <c r="D12" s="115"/>
      <c r="E12" s="115"/>
      <c r="F12" s="115"/>
      <c r="G12" s="115"/>
      <c r="H12" s="115"/>
      <c r="I12" s="115"/>
      <c r="J12" s="115"/>
      <c r="K12" s="115"/>
      <c r="L12" s="115"/>
      <c r="M12" s="115"/>
      <c r="N12" s="115"/>
      <c r="O12" s="125"/>
      <c r="P12" s="19"/>
      <c r="Q12" s="19"/>
      <c r="R12" s="19"/>
      <c r="S12" s="19"/>
      <c r="T12" s="29"/>
      <c r="U12" s="29"/>
      <c r="Z12" s="93"/>
    </row>
    <row r="13" spans="1:27" s="9" customFormat="1" ht="29.4" customHeight="1" thickBot="1" x14ac:dyDescent="0.4">
      <c r="A13" s="36">
        <v>1.1000000000000001</v>
      </c>
      <c r="B13" s="115" t="s">
        <v>68</v>
      </c>
      <c r="C13" s="115"/>
      <c r="D13" s="115"/>
      <c r="E13" s="115"/>
      <c r="F13" s="115"/>
      <c r="G13" s="115"/>
      <c r="H13" s="115"/>
      <c r="I13" s="115"/>
      <c r="J13" s="115"/>
      <c r="K13" s="115"/>
      <c r="L13" s="115"/>
      <c r="M13" s="116"/>
      <c r="N13" s="117"/>
      <c r="O13" s="37">
        <v>10</v>
      </c>
      <c r="P13" s="19"/>
      <c r="Q13" s="19"/>
      <c r="R13" s="19"/>
      <c r="S13" s="19"/>
      <c r="T13" s="51" t="s">
        <v>20</v>
      </c>
      <c r="U13" s="51" t="s">
        <v>21</v>
      </c>
      <c r="Z13" s="93"/>
    </row>
    <row r="14" spans="1:27" s="9" customFormat="1" ht="25.75" customHeight="1" thickBot="1" x14ac:dyDescent="0.4">
      <c r="A14" s="23" t="s">
        <v>22</v>
      </c>
      <c r="B14" s="126" t="s">
        <v>69</v>
      </c>
      <c r="C14" s="127"/>
      <c r="D14" s="127"/>
      <c r="E14" s="128"/>
      <c r="F14" s="25"/>
      <c r="G14" s="25"/>
      <c r="H14" s="111" t="s">
        <v>70</v>
      </c>
      <c r="I14" s="112"/>
      <c r="J14" s="30">
        <v>30</v>
      </c>
      <c r="K14" s="24">
        <v>100</v>
      </c>
      <c r="L14" s="52" t="str">
        <f>IFERROR(AVERAGE(T14:U14),"")</f>
        <v/>
      </c>
      <c r="M14" s="113" t="str">
        <f>IFERROR(((L14*K14%*$O$13%)/5)*100,"")</f>
        <v/>
      </c>
      <c r="N14" s="114"/>
      <c r="O14" s="90">
        <f>SUM(M14)</f>
        <v>0</v>
      </c>
      <c r="P14" s="19"/>
      <c r="Q14" s="19"/>
      <c r="R14" s="19"/>
      <c r="S14" s="19"/>
      <c r="T14" s="29"/>
      <c r="U14" s="29"/>
      <c r="Z14" s="93"/>
    </row>
    <row r="15" spans="1:27" s="9" customFormat="1" ht="25.75" customHeight="1" thickBot="1" x14ac:dyDescent="0.4">
      <c r="A15" s="36">
        <v>1.2</v>
      </c>
      <c r="B15" s="115" t="s">
        <v>71</v>
      </c>
      <c r="C15" s="115"/>
      <c r="D15" s="115"/>
      <c r="E15" s="115"/>
      <c r="F15" s="115"/>
      <c r="G15" s="115"/>
      <c r="H15" s="115"/>
      <c r="I15" s="115"/>
      <c r="J15" s="115"/>
      <c r="K15" s="115"/>
      <c r="L15" s="115"/>
      <c r="M15" s="116"/>
      <c r="N15" s="117"/>
      <c r="O15" s="37">
        <v>5</v>
      </c>
      <c r="P15" s="19"/>
      <c r="Q15" s="19"/>
      <c r="R15" s="19"/>
      <c r="S15" s="19"/>
      <c r="T15" s="51" t="s">
        <v>20</v>
      </c>
      <c r="U15" s="51" t="s">
        <v>21</v>
      </c>
      <c r="Z15" s="93"/>
    </row>
    <row r="16" spans="1:27" s="9" customFormat="1" ht="51.65" customHeight="1" thickBot="1" x14ac:dyDescent="0.4">
      <c r="A16" s="91" t="s">
        <v>23</v>
      </c>
      <c r="B16" s="118" t="s">
        <v>84</v>
      </c>
      <c r="C16" s="119"/>
      <c r="D16" s="119"/>
      <c r="E16" s="120"/>
      <c r="F16" s="21"/>
      <c r="G16" s="21"/>
      <c r="H16" s="111" t="s">
        <v>75</v>
      </c>
      <c r="I16" s="112"/>
      <c r="J16" s="22">
        <v>20</v>
      </c>
      <c r="K16" s="22">
        <v>100</v>
      </c>
      <c r="L16" s="52" t="str">
        <f>IFERROR(AVERAGE(T16:U16),"")</f>
        <v/>
      </c>
      <c r="M16" s="113" t="str">
        <f>IFERROR(((L16*K16%*$O$15%)/5)*100,"")</f>
        <v/>
      </c>
      <c r="N16" s="114"/>
      <c r="O16" s="90">
        <f>SUM(M16)</f>
        <v>0</v>
      </c>
      <c r="P16" s="19"/>
      <c r="Q16" s="19"/>
      <c r="R16" s="19"/>
      <c r="S16" s="19"/>
      <c r="T16" s="29"/>
      <c r="U16" s="29"/>
    </row>
    <row r="17" spans="1:21" s="9" customFormat="1" ht="25.75" customHeight="1" thickBot="1" x14ac:dyDescent="0.4">
      <c r="A17" s="36">
        <v>1.3</v>
      </c>
      <c r="B17" s="115" t="s">
        <v>72</v>
      </c>
      <c r="C17" s="115"/>
      <c r="D17" s="115"/>
      <c r="E17" s="115"/>
      <c r="F17" s="115"/>
      <c r="G17" s="115"/>
      <c r="H17" s="115"/>
      <c r="I17" s="115"/>
      <c r="J17" s="115"/>
      <c r="K17" s="115"/>
      <c r="L17" s="115"/>
      <c r="M17" s="116"/>
      <c r="N17" s="117"/>
      <c r="O17" s="37">
        <v>5</v>
      </c>
      <c r="P17" s="19"/>
      <c r="Q17" s="19"/>
      <c r="R17" s="19"/>
      <c r="S17" s="19"/>
      <c r="T17" s="51" t="s">
        <v>20</v>
      </c>
      <c r="U17" s="51" t="s">
        <v>21</v>
      </c>
    </row>
    <row r="18" spans="1:21" s="10" customFormat="1" ht="58.75" customHeight="1" thickBot="1" x14ac:dyDescent="0.5">
      <c r="A18" s="92" t="s">
        <v>27</v>
      </c>
      <c r="B18" s="118" t="s">
        <v>83</v>
      </c>
      <c r="C18" s="119"/>
      <c r="D18" s="119"/>
      <c r="E18" s="120"/>
      <c r="F18" s="28"/>
      <c r="G18" s="28"/>
      <c r="H18" s="111" t="s">
        <v>75</v>
      </c>
      <c r="I18" s="112"/>
      <c r="J18" s="30">
        <v>20</v>
      </c>
      <c r="K18" s="22">
        <v>100</v>
      </c>
      <c r="L18" s="52" t="str">
        <f>IFERROR(AVERAGE(T18:U18),"")</f>
        <v/>
      </c>
      <c r="M18" s="113" t="str">
        <f>IFERROR(((L18*K18%*$O$17%)/5)*100,"")</f>
        <v/>
      </c>
      <c r="N18" s="114"/>
      <c r="O18" s="90">
        <f>SUM(M18)</f>
        <v>0</v>
      </c>
      <c r="P18" s="20"/>
      <c r="Q18" s="20"/>
      <c r="R18" s="20"/>
      <c r="S18" s="20"/>
      <c r="T18" s="29"/>
      <c r="U18" s="29"/>
    </row>
    <row r="19" spans="1:21" s="9" customFormat="1" ht="25.75" customHeight="1" thickBot="1" x14ac:dyDescent="0.4">
      <c r="A19" s="36">
        <v>1.4</v>
      </c>
      <c r="B19" s="115" t="s">
        <v>73</v>
      </c>
      <c r="C19" s="115"/>
      <c r="D19" s="115"/>
      <c r="E19" s="115"/>
      <c r="F19" s="115"/>
      <c r="G19" s="115"/>
      <c r="H19" s="115"/>
      <c r="I19" s="115"/>
      <c r="J19" s="115"/>
      <c r="K19" s="115"/>
      <c r="L19" s="115"/>
      <c r="M19" s="116"/>
      <c r="N19" s="117"/>
      <c r="O19" s="37">
        <v>5</v>
      </c>
      <c r="P19" s="19"/>
      <c r="Q19" s="19"/>
      <c r="R19" s="19"/>
      <c r="S19" s="19"/>
      <c r="T19" s="51" t="s">
        <v>20</v>
      </c>
      <c r="U19" s="51" t="s">
        <v>21</v>
      </c>
    </row>
    <row r="20" spans="1:21" s="9" customFormat="1" ht="42" customHeight="1" thickBot="1" x14ac:dyDescent="0.4">
      <c r="A20" s="91" t="s">
        <v>33</v>
      </c>
      <c r="B20" s="118" t="s">
        <v>82</v>
      </c>
      <c r="C20" s="119"/>
      <c r="D20" s="119"/>
      <c r="E20" s="120"/>
      <c r="F20" s="21"/>
      <c r="G20" s="21"/>
      <c r="H20" s="111" t="s">
        <v>75</v>
      </c>
      <c r="I20" s="112"/>
      <c r="J20" s="22">
        <v>20</v>
      </c>
      <c r="K20" s="22">
        <v>100</v>
      </c>
      <c r="L20" s="52" t="str">
        <f>IFERROR(AVERAGE(T20:U20),"")</f>
        <v/>
      </c>
      <c r="M20" s="113" t="str">
        <f>IFERROR(((L20*K20%*$O$19%)/5)*100,"")</f>
        <v/>
      </c>
      <c r="N20" s="114"/>
      <c r="O20" s="90">
        <f>SUM(M20)</f>
        <v>0</v>
      </c>
      <c r="P20" s="19"/>
      <c r="Q20" s="19"/>
      <c r="R20" s="19"/>
      <c r="S20" s="19"/>
      <c r="T20" s="29"/>
      <c r="U20" s="29"/>
    </row>
    <row r="21" spans="1:21" s="9" customFormat="1" ht="25.75" customHeight="1" thickBot="1" x14ac:dyDescent="0.4">
      <c r="A21" s="36">
        <v>1.5</v>
      </c>
      <c r="B21" s="115" t="s">
        <v>74</v>
      </c>
      <c r="C21" s="115"/>
      <c r="D21" s="115"/>
      <c r="E21" s="115"/>
      <c r="F21" s="115"/>
      <c r="G21" s="115"/>
      <c r="H21" s="115"/>
      <c r="I21" s="115"/>
      <c r="J21" s="115"/>
      <c r="K21" s="115"/>
      <c r="L21" s="115"/>
      <c r="M21" s="116"/>
      <c r="N21" s="117"/>
      <c r="O21" s="37">
        <v>5</v>
      </c>
      <c r="P21" s="19"/>
      <c r="Q21" s="19"/>
      <c r="R21" s="19"/>
      <c r="S21" s="19"/>
      <c r="T21" s="51" t="s">
        <v>20</v>
      </c>
      <c r="U21" s="51" t="s">
        <v>21</v>
      </c>
    </row>
    <row r="22" spans="1:21" s="9" customFormat="1" ht="51" customHeight="1" thickBot="1" x14ac:dyDescent="0.4">
      <c r="A22" s="91" t="s">
        <v>34</v>
      </c>
      <c r="B22" s="118" t="s">
        <v>80</v>
      </c>
      <c r="C22" s="119"/>
      <c r="D22" s="119"/>
      <c r="E22" s="120"/>
      <c r="F22" s="21"/>
      <c r="G22" s="21"/>
      <c r="H22" s="111" t="s">
        <v>76</v>
      </c>
      <c r="I22" s="112"/>
      <c r="J22" s="22">
        <v>10</v>
      </c>
      <c r="K22" s="22">
        <v>100</v>
      </c>
      <c r="L22" s="52" t="str">
        <f>IFERROR(AVERAGE(T22:U22),"")</f>
        <v/>
      </c>
      <c r="M22" s="113" t="str">
        <f>IFERROR(((L22*K22%*$O$21%)/5)*100,"")</f>
        <v/>
      </c>
      <c r="N22" s="114"/>
      <c r="O22" s="90">
        <f>SUM(M22)</f>
        <v>0</v>
      </c>
      <c r="P22" s="19"/>
      <c r="Q22" s="19"/>
      <c r="R22" s="19"/>
      <c r="S22" s="19"/>
      <c r="T22" s="29"/>
      <c r="U22" s="29"/>
    </row>
    <row r="23" spans="1:21" s="9" customFormat="1" ht="63" customHeight="1" thickBot="1" x14ac:dyDescent="0.4">
      <c r="A23" s="36" t="s">
        <v>16</v>
      </c>
      <c r="B23" s="121" t="s">
        <v>14</v>
      </c>
      <c r="C23" s="122"/>
      <c r="D23" s="122"/>
      <c r="E23" s="122"/>
      <c r="F23" s="38"/>
      <c r="G23" s="38"/>
      <c r="H23" s="121" t="s">
        <v>15</v>
      </c>
      <c r="I23" s="122"/>
      <c r="J23" s="39" t="s">
        <v>24</v>
      </c>
      <c r="K23" s="41" t="s">
        <v>25</v>
      </c>
      <c r="L23" s="40" t="s">
        <v>26</v>
      </c>
      <c r="M23" s="121" t="s">
        <v>17</v>
      </c>
      <c r="N23" s="123"/>
      <c r="O23" s="42" t="s">
        <v>18</v>
      </c>
      <c r="P23" s="19"/>
      <c r="Q23" s="19"/>
      <c r="R23" s="19"/>
      <c r="S23" s="19"/>
    </row>
    <row r="24" spans="1:21" x14ac:dyDescent="0.35">
      <c r="A24" s="101" t="s">
        <v>19</v>
      </c>
      <c r="B24" s="102"/>
      <c r="C24" s="102"/>
      <c r="D24" s="102"/>
      <c r="E24" s="102"/>
      <c r="F24" s="102"/>
      <c r="G24" s="102"/>
      <c r="H24" s="102"/>
      <c r="I24" s="102"/>
      <c r="J24" s="102"/>
      <c r="K24" s="102"/>
      <c r="L24" s="103"/>
      <c r="M24" s="107">
        <f>SUM(M14,M16,M18,M20,M22)</f>
        <v>0</v>
      </c>
      <c r="N24" s="108"/>
      <c r="O24" s="95">
        <f>SUM(O22,O20,O18,O16,O14)</f>
        <v>0</v>
      </c>
      <c r="Q24">
        <f>O24/100*5</f>
        <v>0</v>
      </c>
    </row>
    <row r="25" spans="1:21" ht="15" thickBot="1" x14ac:dyDescent="0.4">
      <c r="A25" s="104"/>
      <c r="B25" s="105"/>
      <c r="C25" s="105"/>
      <c r="D25" s="105"/>
      <c r="E25" s="105"/>
      <c r="F25" s="105"/>
      <c r="G25" s="105"/>
      <c r="H25" s="105"/>
      <c r="I25" s="105"/>
      <c r="J25" s="105"/>
      <c r="K25" s="105"/>
      <c r="L25" s="106"/>
      <c r="M25" s="109"/>
      <c r="N25" s="110"/>
      <c r="O25" s="96"/>
    </row>
    <row r="26" spans="1:21" x14ac:dyDescent="0.35">
      <c r="A26" s="97"/>
      <c r="B26" s="98"/>
      <c r="C26" s="98"/>
      <c r="D26" s="98"/>
      <c r="E26" s="98"/>
      <c r="F26" s="98"/>
      <c r="G26" s="98"/>
      <c r="H26" s="98"/>
      <c r="I26" s="98"/>
      <c r="J26" s="98"/>
      <c r="K26" s="98"/>
      <c r="L26" s="98"/>
      <c r="M26" s="98"/>
      <c r="N26" s="98"/>
      <c r="O26" s="98"/>
    </row>
    <row r="27" spans="1:21" x14ac:dyDescent="0.35">
      <c r="A27" s="99"/>
      <c r="B27" s="100"/>
      <c r="C27" s="100"/>
      <c r="D27" s="100"/>
      <c r="E27" s="100"/>
      <c r="F27" s="100"/>
      <c r="G27" s="100"/>
      <c r="H27" s="100"/>
      <c r="I27" s="100"/>
      <c r="J27" s="100"/>
      <c r="K27" s="100"/>
      <c r="L27" s="100"/>
      <c r="M27" s="100"/>
      <c r="N27" s="100"/>
      <c r="O27" s="100"/>
    </row>
    <row r="28" spans="1:21" x14ac:dyDescent="0.35">
      <c r="L28"/>
    </row>
  </sheetData>
  <sheetProtection selectLockedCells="1"/>
  <mergeCells count="42">
    <mergeCell ref="A10:O10"/>
    <mergeCell ref="A1:B1"/>
    <mergeCell ref="A2:B2"/>
    <mergeCell ref="A3:B3"/>
    <mergeCell ref="A4:B4"/>
    <mergeCell ref="B6:G6"/>
    <mergeCell ref="H6:J6"/>
    <mergeCell ref="B7:E7"/>
    <mergeCell ref="H7:J7"/>
    <mergeCell ref="K6:N6"/>
    <mergeCell ref="K7:N7"/>
    <mergeCell ref="M11:N11"/>
    <mergeCell ref="A12:O12"/>
    <mergeCell ref="B13:N13"/>
    <mergeCell ref="B15:N15"/>
    <mergeCell ref="B16:E16"/>
    <mergeCell ref="H16:I16"/>
    <mergeCell ref="M16:N16"/>
    <mergeCell ref="B14:E14"/>
    <mergeCell ref="H14:I14"/>
    <mergeCell ref="M14:N14"/>
    <mergeCell ref="B11:E11"/>
    <mergeCell ref="H11:I11"/>
    <mergeCell ref="B17:N17"/>
    <mergeCell ref="B18:E18"/>
    <mergeCell ref="B23:E23"/>
    <mergeCell ref="H23:I23"/>
    <mergeCell ref="M23:N23"/>
    <mergeCell ref="O24:O25"/>
    <mergeCell ref="A26:O27"/>
    <mergeCell ref="A24:L25"/>
    <mergeCell ref="M24:N25"/>
    <mergeCell ref="H18:I18"/>
    <mergeCell ref="M18:N18"/>
    <mergeCell ref="B19:N19"/>
    <mergeCell ref="B20:E20"/>
    <mergeCell ref="H20:I20"/>
    <mergeCell ref="M20:N20"/>
    <mergeCell ref="B21:N21"/>
    <mergeCell ref="B22:E22"/>
    <mergeCell ref="H22:I22"/>
    <mergeCell ref="M22:N22"/>
  </mergeCells>
  <phoneticPr fontId="21" type="noConversion"/>
  <conditionalFormatting sqref="T14:U14">
    <cfRule type="cellIs" dxfId="9" priority="79" operator="lessThan">
      <formula>$L$14-1</formula>
    </cfRule>
    <cfRule type="cellIs" dxfId="8" priority="80" operator="greaterThan">
      <formula>$L$14+1</formula>
    </cfRule>
  </conditionalFormatting>
  <conditionalFormatting sqref="T16:U16">
    <cfRule type="cellIs" dxfId="7" priority="29" operator="lessThan">
      <formula>$L16-1</formula>
    </cfRule>
    <cfRule type="cellIs" dxfId="6" priority="30" operator="greaterThan">
      <formula>L$16+1</formula>
    </cfRule>
  </conditionalFormatting>
  <conditionalFormatting sqref="T18:U18">
    <cfRule type="cellIs" dxfId="5" priority="13" operator="lessThan">
      <formula>$L18-1</formula>
    </cfRule>
    <cfRule type="cellIs" dxfId="4" priority="14" operator="greaterThan">
      <formula>L$16+1</formula>
    </cfRule>
  </conditionalFormatting>
  <conditionalFormatting sqref="T20:U20">
    <cfRule type="cellIs" dxfId="3" priority="11" operator="lessThan">
      <formula>$L20-1</formula>
    </cfRule>
    <cfRule type="cellIs" dxfId="2" priority="12" operator="greaterThan">
      <formula>L$16+1</formula>
    </cfRule>
  </conditionalFormatting>
  <conditionalFormatting sqref="T22:U22">
    <cfRule type="cellIs" dxfId="1" priority="9" operator="lessThan">
      <formula>$L22-1</formula>
    </cfRule>
    <cfRule type="cellIs" dxfId="0" priority="10" operator="greaterThan">
      <formula>L$16+1</formula>
    </cfRule>
  </conditionalFormatting>
  <dataValidations count="1">
    <dataValidation type="list" allowBlank="1" showInputMessage="1" showErrorMessage="1" sqref="T14:U14 T16:U16 T18:U18 T20:U20 T22:U22" xr:uid="{83A5430A-64F7-4795-BB2B-373D721E7E42}">
      <formula1>"0,2,4,5"</formula1>
    </dataValidation>
  </dataValidations>
  <pageMargins left="0.7" right="0.7" top="0.75" bottom="0.75" header="0.3" footer="0.3"/>
  <pageSetup paperSize="9" scale="32" orientation="portrait" r:id="rId1"/>
  <colBreaks count="1" manualBreakCount="1">
    <brk id="15" max="1048575" man="1"/>
  </colBreaks>
  <customProperties>
    <customPr name="_pios_id" r:id="rId2"/>
  </customPropertie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F4DE6-2375-42B8-883E-8047D995B2BF}">
  <dimension ref="A1:AM42"/>
  <sheetViews>
    <sheetView topLeftCell="C1" workbookViewId="0">
      <selection activeCell="C18" sqref="C18:C22"/>
    </sheetView>
  </sheetViews>
  <sheetFormatPr defaultRowHeight="14.5" x14ac:dyDescent="0.35"/>
  <cols>
    <col min="1" max="1" width="18" customWidth="1"/>
    <col min="2" max="2" width="64.1796875" customWidth="1"/>
    <col min="3" max="3" width="65.36328125" bestFit="1" customWidth="1"/>
    <col min="4" max="5" width="8.90625" style="2"/>
  </cols>
  <sheetData>
    <row r="1" spans="1:39" ht="52.75" customHeight="1" thickBot="1" x14ac:dyDescent="0.4">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row>
    <row r="2" spans="1:39" ht="15" customHeight="1" thickBot="1" x14ac:dyDescent="0.4">
      <c r="A2" s="142" t="s">
        <v>37</v>
      </c>
      <c r="B2" s="145" t="s">
        <v>38</v>
      </c>
      <c r="C2" s="57" t="s">
        <v>39</v>
      </c>
      <c r="D2" s="58" t="s">
        <v>65</v>
      </c>
      <c r="E2" s="59">
        <f>IF(D2="","",IF(D2="yes",10%,5%))</f>
        <v>0.1</v>
      </c>
      <c r="F2" s="58"/>
      <c r="G2" s="59" t="str">
        <f t="shared" ref="G2" si="0">IF(F2="","",IF(F2="yes",10%,5%))</f>
        <v/>
      </c>
      <c r="H2" s="58"/>
      <c r="I2" s="59" t="str">
        <f t="shared" ref="I2" si="1">IF(H2="","",IF(H2="yes",10%,5%))</f>
        <v/>
      </c>
      <c r="J2" s="58"/>
      <c r="K2" s="59" t="str">
        <f t="shared" ref="K2" si="2">IF(J2="","",IF(J2="yes",10%,5%))</f>
        <v/>
      </c>
      <c r="L2" s="58"/>
      <c r="M2" s="59" t="str">
        <f t="shared" ref="M2" si="3">IF(L2="","",IF(L2="yes",10%,5%))</f>
        <v/>
      </c>
      <c r="N2" s="58"/>
      <c r="O2" s="59" t="str">
        <f t="shared" ref="O2" si="4">IF(N2="","",IF(N2="yes",10%,5%))</f>
        <v/>
      </c>
      <c r="P2" s="58"/>
      <c r="Q2" s="59" t="str">
        <f t="shared" ref="Q2" si="5">IF(P2="","",IF(P2="yes",10%,5%))</f>
        <v/>
      </c>
      <c r="R2" s="58"/>
      <c r="S2" s="59" t="str">
        <f t="shared" ref="S2" si="6">IF(R2="","",IF(R2="yes",10%,5%))</f>
        <v/>
      </c>
      <c r="T2" s="58"/>
      <c r="U2" s="59" t="str">
        <f t="shared" ref="U2" si="7">IF(T2="","",IF(T2="yes",10%,5%))</f>
        <v/>
      </c>
      <c r="V2" s="58"/>
      <c r="W2" s="59" t="str">
        <f t="shared" ref="W2" si="8">IF(V2="","",IF(V2="yes",10%,5%))</f>
        <v/>
      </c>
      <c r="X2" s="58"/>
      <c r="Y2" s="59" t="str">
        <f t="shared" ref="Y2" si="9">IF(X2="","",IF(X2="yes",10%,5%))</f>
        <v/>
      </c>
      <c r="Z2" s="58"/>
      <c r="AA2" s="59" t="str">
        <f t="shared" ref="AA2" si="10">IF(Z2="","",IF(Z2="yes",10%,5%))</f>
        <v/>
      </c>
      <c r="AB2" s="58"/>
      <c r="AC2" s="59" t="str">
        <f t="shared" ref="AC2" si="11">IF(AB2="","",IF(AB2="yes",10%,5%))</f>
        <v/>
      </c>
      <c r="AD2" s="58"/>
      <c r="AE2" s="59" t="str">
        <f t="shared" ref="AE2" si="12">IF(AD2="","",IF(AD2="yes",10%,5%))</f>
        <v/>
      </c>
      <c r="AF2" s="58"/>
      <c r="AG2" s="59" t="str">
        <f t="shared" ref="AG2" si="13">IF(AF2="","",IF(AF2="yes",10%,5%))</f>
        <v/>
      </c>
      <c r="AH2" s="58"/>
      <c r="AI2" s="59" t="str">
        <f t="shared" ref="AI2" si="14">IF(AH2="","",IF(AH2="yes",10%,5%))</f>
        <v/>
      </c>
      <c r="AJ2" s="58"/>
      <c r="AK2" s="59" t="str">
        <f t="shared" ref="AK2" si="15">IF(AJ2="","",IF(AJ2="yes",10%,5%))</f>
        <v/>
      </c>
      <c r="AL2" s="58"/>
      <c r="AM2" s="59" t="str">
        <f t="shared" ref="AM2" si="16">IF(AL2="","",IF(AL2="yes",10%,5%))</f>
        <v/>
      </c>
    </row>
    <row r="3" spans="1:39" ht="15" customHeight="1" x14ac:dyDescent="0.35">
      <c r="A3" s="143"/>
      <c r="B3" s="146"/>
      <c r="C3" s="60" t="s">
        <v>31</v>
      </c>
      <c r="D3" s="61"/>
      <c r="E3" s="62">
        <f>SUM(E4:E7)</f>
        <v>0</v>
      </c>
      <c r="F3" s="61"/>
      <c r="G3" s="62">
        <f t="shared" ref="G3" si="17">SUM(G4:G7)</f>
        <v>0</v>
      </c>
      <c r="H3" s="61"/>
      <c r="I3" s="62">
        <f t="shared" ref="I3" si="18">SUM(I4:I7)</f>
        <v>0</v>
      </c>
      <c r="J3" s="61"/>
      <c r="K3" s="62">
        <f t="shared" ref="K3" si="19">SUM(K4:K7)</f>
        <v>0</v>
      </c>
      <c r="L3" s="61"/>
      <c r="M3" s="62">
        <f t="shared" ref="M3" si="20">SUM(M4:M7)</f>
        <v>0</v>
      </c>
      <c r="N3" s="61"/>
      <c r="O3" s="62">
        <f t="shared" ref="O3" si="21">SUM(O4:O7)</f>
        <v>0</v>
      </c>
      <c r="P3" s="61"/>
      <c r="Q3" s="62">
        <f t="shared" ref="Q3" si="22">SUM(Q4:Q7)</f>
        <v>0</v>
      </c>
      <c r="R3" s="61"/>
      <c r="S3" s="62">
        <f t="shared" ref="S3" si="23">SUM(S4:S7)</f>
        <v>0</v>
      </c>
      <c r="T3" s="61"/>
      <c r="U3" s="62">
        <f t="shared" ref="U3" si="24">SUM(U4:U7)</f>
        <v>0</v>
      </c>
      <c r="V3" s="61"/>
      <c r="W3" s="62">
        <f t="shared" ref="W3" si="25">SUM(W4:W7)</f>
        <v>0</v>
      </c>
      <c r="X3" s="61"/>
      <c r="Y3" s="62">
        <f t="shared" ref="Y3" si="26">SUM(Y4:Y7)</f>
        <v>0</v>
      </c>
      <c r="Z3" s="61"/>
      <c r="AA3" s="62">
        <f t="shared" ref="AA3" si="27">SUM(AA4:AA7)</f>
        <v>0</v>
      </c>
      <c r="AB3" s="61"/>
      <c r="AC3" s="62">
        <f t="shared" ref="AC3" si="28">SUM(AC4:AC7)</f>
        <v>0</v>
      </c>
      <c r="AD3" s="61"/>
      <c r="AE3" s="62">
        <f t="shared" ref="AE3" si="29">SUM(AE4:AE7)</f>
        <v>0</v>
      </c>
      <c r="AF3" s="61"/>
      <c r="AG3" s="62">
        <f t="shared" ref="AG3" si="30">SUM(AG4:AG7)</f>
        <v>0</v>
      </c>
      <c r="AH3" s="61"/>
      <c r="AI3" s="62">
        <f t="shared" ref="AI3" si="31">SUM(AI4:AI7)</f>
        <v>0</v>
      </c>
      <c r="AJ3" s="61"/>
      <c r="AK3" s="62">
        <f t="shared" ref="AK3" si="32">SUM(AK4:AK7)</f>
        <v>0</v>
      </c>
      <c r="AL3" s="61"/>
      <c r="AM3" s="62">
        <f t="shared" ref="AM3" si="33">SUM(AM4:AM7)</f>
        <v>0</v>
      </c>
    </row>
    <row r="4" spans="1:39" ht="15" customHeight="1" x14ac:dyDescent="0.35">
      <c r="A4" s="143"/>
      <c r="B4" s="146"/>
      <c r="C4" s="63" t="s">
        <v>40</v>
      </c>
      <c r="D4" s="54"/>
      <c r="E4" s="64" t="str">
        <f>IF(D4="","",IF(D4="yes",2%,1%))</f>
        <v/>
      </c>
      <c r="F4" s="54"/>
      <c r="G4" s="64" t="str">
        <f t="shared" ref="G4" si="34">IF(F4="","",IF(F4="yes",2%,1%))</f>
        <v/>
      </c>
      <c r="H4" s="54"/>
      <c r="I4" s="64" t="str">
        <f t="shared" ref="I4" si="35">IF(H4="","",IF(H4="yes",2%,1%))</f>
        <v/>
      </c>
      <c r="J4" s="54"/>
      <c r="K4" s="64" t="str">
        <f t="shared" ref="K4" si="36">IF(J4="","",IF(J4="yes",2%,1%))</f>
        <v/>
      </c>
      <c r="L4" s="54"/>
      <c r="M4" s="64" t="str">
        <f t="shared" ref="M4" si="37">IF(L4="","",IF(L4="yes",2%,1%))</f>
        <v/>
      </c>
      <c r="N4" s="54"/>
      <c r="O4" s="64" t="str">
        <f t="shared" ref="O4" si="38">IF(N4="","",IF(N4="yes",2%,1%))</f>
        <v/>
      </c>
      <c r="P4" s="54"/>
      <c r="Q4" s="64" t="str">
        <f t="shared" ref="Q4" si="39">IF(P4="","",IF(P4="yes",2%,1%))</f>
        <v/>
      </c>
      <c r="R4" s="54"/>
      <c r="S4" s="64" t="str">
        <f t="shared" ref="S4" si="40">IF(R4="","",IF(R4="yes",2%,1%))</f>
        <v/>
      </c>
      <c r="T4" s="54"/>
      <c r="U4" s="64" t="str">
        <f t="shared" ref="U4" si="41">IF(T4="","",IF(T4="yes",2%,1%))</f>
        <v/>
      </c>
      <c r="V4" s="54"/>
      <c r="W4" s="64" t="str">
        <f t="shared" ref="W4" si="42">IF(V4="","",IF(V4="yes",2%,1%))</f>
        <v/>
      </c>
      <c r="X4" s="54"/>
      <c r="Y4" s="64" t="str">
        <f t="shared" ref="Y4" si="43">IF(X4="","",IF(X4="yes",2%,1%))</f>
        <v/>
      </c>
      <c r="Z4" s="54"/>
      <c r="AA4" s="64" t="str">
        <f t="shared" ref="AA4" si="44">IF(Z4="","",IF(Z4="yes",2%,1%))</f>
        <v/>
      </c>
      <c r="AB4" s="54"/>
      <c r="AC4" s="64" t="str">
        <f t="shared" ref="AC4" si="45">IF(AB4="","",IF(AB4="yes",2%,1%))</f>
        <v/>
      </c>
      <c r="AD4" s="54"/>
      <c r="AE4" s="64" t="str">
        <f t="shared" ref="AE4" si="46">IF(AD4="","",IF(AD4="yes",2%,1%))</f>
        <v/>
      </c>
      <c r="AF4" s="54"/>
      <c r="AG4" s="64" t="str">
        <f t="shared" ref="AG4" si="47">IF(AF4="","",IF(AF4="yes",2%,1%))</f>
        <v/>
      </c>
      <c r="AH4" s="54"/>
      <c r="AI4" s="64" t="str">
        <f t="shared" ref="AI4" si="48">IF(AH4="","",IF(AH4="yes",2%,1%))</f>
        <v/>
      </c>
      <c r="AJ4" s="54"/>
      <c r="AK4" s="64" t="str">
        <f t="shared" ref="AK4" si="49">IF(AJ4="","",IF(AJ4="yes",2%,1%))</f>
        <v/>
      </c>
      <c r="AL4" s="54"/>
      <c r="AM4" s="64" t="str">
        <f t="shared" ref="AM4" si="50">IF(AL4="","",IF(AL4="yes",2%,1%))</f>
        <v/>
      </c>
    </row>
    <row r="5" spans="1:39" ht="15" customHeight="1" x14ac:dyDescent="0.35">
      <c r="A5" s="143"/>
      <c r="B5" s="146"/>
      <c r="C5" s="63" t="s">
        <v>41</v>
      </c>
      <c r="D5" s="54"/>
      <c r="E5" s="64" t="str">
        <f>IF(D5="","",IF(D5="yes",0,1%))</f>
        <v/>
      </c>
      <c r="F5" s="54"/>
      <c r="G5" s="64" t="str">
        <f t="shared" ref="G5:G6" si="51">IF(F5="","",IF(F5="yes",0,1%))</f>
        <v/>
      </c>
      <c r="H5" s="54"/>
      <c r="I5" s="64" t="str">
        <f t="shared" ref="I5:I6" si="52">IF(H5="","",IF(H5="yes",0,1%))</f>
        <v/>
      </c>
      <c r="J5" s="54"/>
      <c r="K5" s="64" t="str">
        <f t="shared" ref="K5:K6" si="53">IF(J5="","",IF(J5="yes",0,1%))</f>
        <v/>
      </c>
      <c r="L5" s="54"/>
      <c r="M5" s="64" t="str">
        <f t="shared" ref="M5:M6" si="54">IF(L5="","",IF(L5="yes",0,1%))</f>
        <v/>
      </c>
      <c r="N5" s="54"/>
      <c r="O5" s="64" t="str">
        <f t="shared" ref="O5:O6" si="55">IF(N5="","",IF(N5="yes",0,1%))</f>
        <v/>
      </c>
      <c r="P5" s="54"/>
      <c r="Q5" s="64" t="str">
        <f t="shared" ref="Q5:Q6" si="56">IF(P5="","",IF(P5="yes",0,1%))</f>
        <v/>
      </c>
      <c r="R5" s="54"/>
      <c r="S5" s="64" t="str">
        <f t="shared" ref="S5:S6" si="57">IF(R5="","",IF(R5="yes",0,1%))</f>
        <v/>
      </c>
      <c r="T5" s="54"/>
      <c r="U5" s="64" t="str">
        <f t="shared" ref="U5:U6" si="58">IF(T5="","",IF(T5="yes",0,1%))</f>
        <v/>
      </c>
      <c r="V5" s="54"/>
      <c r="W5" s="64" t="str">
        <f t="shared" ref="W5:W6" si="59">IF(V5="","",IF(V5="yes",0,1%))</f>
        <v/>
      </c>
      <c r="X5" s="54"/>
      <c r="Y5" s="64" t="str">
        <f t="shared" ref="Y5:Y6" si="60">IF(X5="","",IF(X5="yes",0,1%))</f>
        <v/>
      </c>
      <c r="Z5" s="54"/>
      <c r="AA5" s="64" t="str">
        <f t="shared" ref="AA5:AA6" si="61">IF(Z5="","",IF(Z5="yes",0,1%))</f>
        <v/>
      </c>
      <c r="AB5" s="54"/>
      <c r="AC5" s="64" t="str">
        <f t="shared" ref="AC5:AC6" si="62">IF(AB5="","",IF(AB5="yes",0,1%))</f>
        <v/>
      </c>
      <c r="AD5" s="54"/>
      <c r="AE5" s="64" t="str">
        <f t="shared" ref="AE5:AE6" si="63">IF(AD5="","",IF(AD5="yes",0,1%))</f>
        <v/>
      </c>
      <c r="AF5" s="54"/>
      <c r="AG5" s="64" t="str">
        <f t="shared" ref="AG5:AG6" si="64">IF(AF5="","",IF(AF5="yes",0,1%))</f>
        <v/>
      </c>
      <c r="AH5" s="54"/>
      <c r="AI5" s="64" t="str">
        <f t="shared" ref="AI5:AI6" si="65">IF(AH5="","",IF(AH5="yes",0,1%))</f>
        <v/>
      </c>
      <c r="AJ5" s="54"/>
      <c r="AK5" s="64" t="str">
        <f t="shared" ref="AK5:AK6" si="66">IF(AJ5="","",IF(AJ5="yes",0,1%))</f>
        <v/>
      </c>
      <c r="AL5" s="54"/>
      <c r="AM5" s="64" t="str">
        <f t="shared" ref="AM5:AM6" si="67">IF(AL5="","",IF(AL5="yes",0,1%))</f>
        <v/>
      </c>
    </row>
    <row r="6" spans="1:39" ht="15" customHeight="1" x14ac:dyDescent="0.35">
      <c r="A6" s="143"/>
      <c r="B6" s="146"/>
      <c r="C6" s="63" t="s">
        <v>42</v>
      </c>
      <c r="D6" s="54"/>
      <c r="E6" s="64" t="str">
        <f>IF(D6="","",IF(D6="yes",0,1%))</f>
        <v/>
      </c>
      <c r="F6" s="54"/>
      <c r="G6" s="64" t="str">
        <f t="shared" si="51"/>
        <v/>
      </c>
      <c r="H6" s="54"/>
      <c r="I6" s="64" t="str">
        <f t="shared" si="52"/>
        <v/>
      </c>
      <c r="J6" s="54"/>
      <c r="K6" s="64" t="str">
        <f t="shared" si="53"/>
        <v/>
      </c>
      <c r="L6" s="54"/>
      <c r="M6" s="64" t="str">
        <f t="shared" si="54"/>
        <v/>
      </c>
      <c r="N6" s="54"/>
      <c r="O6" s="64" t="str">
        <f t="shared" si="55"/>
        <v/>
      </c>
      <c r="P6" s="54"/>
      <c r="Q6" s="64" t="str">
        <f t="shared" si="56"/>
        <v/>
      </c>
      <c r="R6" s="54"/>
      <c r="S6" s="64" t="str">
        <f t="shared" si="57"/>
        <v/>
      </c>
      <c r="T6" s="54"/>
      <c r="U6" s="64" t="str">
        <f t="shared" si="58"/>
        <v/>
      </c>
      <c r="V6" s="54"/>
      <c r="W6" s="64" t="str">
        <f t="shared" si="59"/>
        <v/>
      </c>
      <c r="X6" s="54"/>
      <c r="Y6" s="64" t="str">
        <f t="shared" si="60"/>
        <v/>
      </c>
      <c r="Z6" s="54"/>
      <c r="AA6" s="64" t="str">
        <f t="shared" si="61"/>
        <v/>
      </c>
      <c r="AB6" s="54"/>
      <c r="AC6" s="64" t="str">
        <f t="shared" si="62"/>
        <v/>
      </c>
      <c r="AD6" s="54"/>
      <c r="AE6" s="64" t="str">
        <f t="shared" si="63"/>
        <v/>
      </c>
      <c r="AF6" s="54"/>
      <c r="AG6" s="64" t="str">
        <f t="shared" si="64"/>
        <v/>
      </c>
      <c r="AH6" s="54"/>
      <c r="AI6" s="64" t="str">
        <f t="shared" si="65"/>
        <v/>
      </c>
      <c r="AJ6" s="54"/>
      <c r="AK6" s="64" t="str">
        <f t="shared" si="66"/>
        <v/>
      </c>
      <c r="AL6" s="54"/>
      <c r="AM6" s="64" t="str">
        <f t="shared" si="67"/>
        <v/>
      </c>
    </row>
    <row r="7" spans="1:39" ht="15" customHeight="1" thickBot="1" x14ac:dyDescent="0.4">
      <c r="A7" s="143"/>
      <c r="B7" s="146"/>
      <c r="C7" s="65" t="s">
        <v>43</v>
      </c>
      <c r="D7" s="54"/>
      <c r="E7" s="66" t="str">
        <f>IF(D7="","",IF(D7="yes",1%,0))</f>
        <v/>
      </c>
      <c r="F7" s="54"/>
      <c r="G7" s="66" t="str">
        <f t="shared" ref="G7" si="68">IF(F7="","",IF(F7="yes",1%,0))</f>
        <v/>
      </c>
      <c r="H7" s="54"/>
      <c r="I7" s="66" t="str">
        <f t="shared" ref="I7" si="69">IF(H7="","",IF(H7="yes",1%,0))</f>
        <v/>
      </c>
      <c r="J7" s="54"/>
      <c r="K7" s="66" t="str">
        <f t="shared" ref="K7" si="70">IF(J7="","",IF(J7="yes",1%,0))</f>
        <v/>
      </c>
      <c r="L7" s="54"/>
      <c r="M7" s="66" t="str">
        <f t="shared" ref="M7" si="71">IF(L7="","",IF(L7="yes",1%,0))</f>
        <v/>
      </c>
      <c r="N7" s="54"/>
      <c r="O7" s="66" t="str">
        <f t="shared" ref="O7" si="72">IF(N7="","",IF(N7="yes",1%,0))</f>
        <v/>
      </c>
      <c r="P7" s="54"/>
      <c r="Q7" s="66" t="str">
        <f t="shared" ref="Q7" si="73">IF(P7="","",IF(P7="yes",1%,0))</f>
        <v/>
      </c>
      <c r="R7" s="54"/>
      <c r="S7" s="66" t="str">
        <f t="shared" ref="S7" si="74">IF(R7="","",IF(R7="yes",1%,0))</f>
        <v/>
      </c>
      <c r="T7" s="54"/>
      <c r="U7" s="66" t="str">
        <f t="shared" ref="U7" si="75">IF(T7="","",IF(T7="yes",1%,0))</f>
        <v/>
      </c>
      <c r="V7" s="54"/>
      <c r="W7" s="66" t="str">
        <f t="shared" ref="W7" si="76">IF(V7="","",IF(V7="yes",1%,0))</f>
        <v/>
      </c>
      <c r="X7" s="54"/>
      <c r="Y7" s="66" t="str">
        <f t="shared" ref="Y7" si="77">IF(X7="","",IF(X7="yes",1%,0))</f>
        <v/>
      </c>
      <c r="Z7" s="54"/>
      <c r="AA7" s="66" t="str">
        <f t="shared" ref="AA7" si="78">IF(Z7="","",IF(Z7="yes",1%,0))</f>
        <v/>
      </c>
      <c r="AB7" s="54"/>
      <c r="AC7" s="66" t="str">
        <f t="shared" ref="AC7" si="79">IF(AB7="","",IF(AB7="yes",1%,0))</f>
        <v/>
      </c>
      <c r="AD7" s="54"/>
      <c r="AE7" s="66" t="str">
        <f t="shared" ref="AE7" si="80">IF(AD7="","",IF(AD7="yes",1%,0))</f>
        <v/>
      </c>
      <c r="AF7" s="54"/>
      <c r="AG7" s="66" t="str">
        <f t="shared" ref="AG7" si="81">IF(AF7="","",IF(AF7="yes",1%,0))</f>
        <v/>
      </c>
      <c r="AH7" s="54"/>
      <c r="AI7" s="66" t="str">
        <f t="shared" ref="AI7" si="82">IF(AH7="","",IF(AH7="yes",1%,0))</f>
        <v/>
      </c>
      <c r="AJ7" s="54"/>
      <c r="AK7" s="66" t="str">
        <f t="shared" ref="AK7" si="83">IF(AJ7="","",IF(AJ7="yes",1%,0))</f>
        <v/>
      </c>
      <c r="AL7" s="54"/>
      <c r="AM7" s="66" t="str">
        <f t="shared" ref="AM7" si="84">IF(AL7="","",IF(AL7="yes",1%,0))</f>
        <v/>
      </c>
    </row>
    <row r="8" spans="1:39" ht="15" customHeight="1" x14ac:dyDescent="0.35">
      <c r="A8" s="143"/>
      <c r="B8" s="146"/>
      <c r="C8" s="60" t="s">
        <v>29</v>
      </c>
      <c r="D8" s="61"/>
      <c r="E8" s="62">
        <f>SUM(E9:E12)</f>
        <v>0</v>
      </c>
      <c r="F8" s="61"/>
      <c r="G8" s="62">
        <f t="shared" ref="G8" si="85">SUM(G9:G12)</f>
        <v>0</v>
      </c>
      <c r="H8" s="61"/>
      <c r="I8" s="62">
        <f t="shared" ref="I8" si="86">SUM(I9:I12)</f>
        <v>0</v>
      </c>
      <c r="J8" s="61"/>
      <c r="K8" s="62">
        <f t="shared" ref="K8" si="87">SUM(K9:K12)</f>
        <v>0</v>
      </c>
      <c r="L8" s="61"/>
      <c r="M8" s="62">
        <f t="shared" ref="M8" si="88">SUM(M9:M12)</f>
        <v>0</v>
      </c>
      <c r="N8" s="61"/>
      <c r="O8" s="62">
        <f t="shared" ref="O8" si="89">SUM(O9:O12)</f>
        <v>0</v>
      </c>
      <c r="P8" s="61"/>
      <c r="Q8" s="62">
        <f t="shared" ref="Q8" si="90">SUM(Q9:Q12)</f>
        <v>0</v>
      </c>
      <c r="R8" s="61"/>
      <c r="S8" s="62">
        <f t="shared" ref="S8" si="91">SUM(S9:S12)</f>
        <v>0</v>
      </c>
      <c r="T8" s="61"/>
      <c r="U8" s="62">
        <f t="shared" ref="U8" si="92">SUM(U9:U12)</f>
        <v>0</v>
      </c>
      <c r="V8" s="61"/>
      <c r="W8" s="62">
        <f t="shared" ref="W8" si="93">SUM(W9:W12)</f>
        <v>0</v>
      </c>
      <c r="X8" s="61"/>
      <c r="Y8" s="62">
        <f t="shared" ref="Y8" si="94">SUM(Y9:Y12)</f>
        <v>0</v>
      </c>
      <c r="Z8" s="61"/>
      <c r="AA8" s="62">
        <f t="shared" ref="AA8" si="95">SUM(AA9:AA12)</f>
        <v>0</v>
      </c>
      <c r="AB8" s="61"/>
      <c r="AC8" s="62">
        <f t="shared" ref="AC8" si="96">SUM(AC9:AC12)</f>
        <v>0</v>
      </c>
      <c r="AD8" s="61"/>
      <c r="AE8" s="62">
        <f t="shared" ref="AE8" si="97">SUM(AE9:AE12)</f>
        <v>0</v>
      </c>
      <c r="AF8" s="61"/>
      <c r="AG8" s="62">
        <f t="shared" ref="AG8" si="98">SUM(AG9:AG12)</f>
        <v>0</v>
      </c>
      <c r="AH8" s="61"/>
      <c r="AI8" s="62">
        <f t="shared" ref="AI8" si="99">SUM(AI9:AI12)</f>
        <v>0</v>
      </c>
      <c r="AJ8" s="61"/>
      <c r="AK8" s="62">
        <f t="shared" ref="AK8" si="100">SUM(AK9:AK12)</f>
        <v>0</v>
      </c>
      <c r="AL8" s="61"/>
      <c r="AM8" s="62">
        <f t="shared" ref="AM8" si="101">SUM(AM9:AM12)</f>
        <v>0</v>
      </c>
    </row>
    <row r="9" spans="1:39" ht="15" customHeight="1" x14ac:dyDescent="0.35">
      <c r="A9" s="143"/>
      <c r="B9" s="146"/>
      <c r="C9" s="63" t="s">
        <v>44</v>
      </c>
      <c r="D9" s="54"/>
      <c r="E9" s="64" t="str">
        <f>IF(D9="","",IF(D9="yes",2%,1%))</f>
        <v/>
      </c>
      <c r="F9" s="54"/>
      <c r="G9" s="64" t="str">
        <f t="shared" ref="G9" si="102">IF(F9="","",IF(F9="yes",2%,1%))</f>
        <v/>
      </c>
      <c r="H9" s="54"/>
      <c r="I9" s="64" t="str">
        <f t="shared" ref="I9" si="103">IF(H9="","",IF(H9="yes",2%,1%))</f>
        <v/>
      </c>
      <c r="J9" s="54"/>
      <c r="K9" s="64" t="str">
        <f t="shared" ref="K9" si="104">IF(J9="","",IF(J9="yes",2%,1%))</f>
        <v/>
      </c>
      <c r="L9" s="54"/>
      <c r="M9" s="64" t="str">
        <f t="shared" ref="M9" si="105">IF(L9="","",IF(L9="yes",2%,1%))</f>
        <v/>
      </c>
      <c r="N9" s="54"/>
      <c r="O9" s="64" t="str">
        <f t="shared" ref="O9" si="106">IF(N9="","",IF(N9="yes",2%,1%))</f>
        <v/>
      </c>
      <c r="P9" s="54"/>
      <c r="Q9" s="64" t="str">
        <f t="shared" ref="Q9" si="107">IF(P9="","",IF(P9="yes",2%,1%))</f>
        <v/>
      </c>
      <c r="R9" s="54"/>
      <c r="S9" s="64" t="str">
        <f t="shared" ref="S9" si="108">IF(R9="","",IF(R9="yes",2%,1%))</f>
        <v/>
      </c>
      <c r="T9" s="54"/>
      <c r="U9" s="64" t="str">
        <f t="shared" ref="U9" si="109">IF(T9="","",IF(T9="yes",2%,1%))</f>
        <v/>
      </c>
      <c r="V9" s="54"/>
      <c r="W9" s="64" t="str">
        <f t="shared" ref="W9" si="110">IF(V9="","",IF(V9="yes",2%,1%))</f>
        <v/>
      </c>
      <c r="X9" s="54"/>
      <c r="Y9" s="64" t="str">
        <f t="shared" ref="Y9" si="111">IF(X9="","",IF(X9="yes",2%,1%))</f>
        <v/>
      </c>
      <c r="Z9" s="54"/>
      <c r="AA9" s="64" t="str">
        <f t="shared" ref="AA9" si="112">IF(Z9="","",IF(Z9="yes",2%,1%))</f>
        <v/>
      </c>
      <c r="AB9" s="54"/>
      <c r="AC9" s="64" t="str">
        <f t="shared" ref="AC9" si="113">IF(AB9="","",IF(AB9="yes",2%,1%))</f>
        <v/>
      </c>
      <c r="AD9" s="54"/>
      <c r="AE9" s="64" t="str">
        <f t="shared" ref="AE9" si="114">IF(AD9="","",IF(AD9="yes",2%,1%))</f>
        <v/>
      </c>
      <c r="AF9" s="54"/>
      <c r="AG9" s="64" t="str">
        <f t="shared" ref="AG9" si="115">IF(AF9="","",IF(AF9="yes",2%,1%))</f>
        <v/>
      </c>
      <c r="AH9" s="54"/>
      <c r="AI9" s="64" t="str">
        <f t="shared" ref="AI9" si="116">IF(AH9="","",IF(AH9="yes",2%,1%))</f>
        <v/>
      </c>
      <c r="AJ9" s="54"/>
      <c r="AK9" s="64" t="str">
        <f t="shared" ref="AK9" si="117">IF(AJ9="","",IF(AJ9="yes",2%,1%))</f>
        <v/>
      </c>
      <c r="AL9" s="54"/>
      <c r="AM9" s="64" t="str">
        <f t="shared" ref="AM9" si="118">IF(AL9="","",IF(AL9="yes",2%,1%))</f>
        <v/>
      </c>
    </row>
    <row r="10" spans="1:39" ht="15" customHeight="1" x14ac:dyDescent="0.35">
      <c r="A10" s="143"/>
      <c r="B10" s="146"/>
      <c r="C10" s="63" t="s">
        <v>41</v>
      </c>
      <c r="D10" s="54"/>
      <c r="E10" s="64" t="str">
        <f>IF(D10="","",IF(D10="yes",0,1%))</f>
        <v/>
      </c>
      <c r="F10" s="54"/>
      <c r="G10" s="64" t="str">
        <f t="shared" ref="G10:G11" si="119">IF(F10="","",IF(F10="yes",0,1%))</f>
        <v/>
      </c>
      <c r="H10" s="54"/>
      <c r="I10" s="64" t="str">
        <f t="shared" ref="I10:I11" si="120">IF(H10="","",IF(H10="yes",0,1%))</f>
        <v/>
      </c>
      <c r="J10" s="54"/>
      <c r="K10" s="64" t="str">
        <f t="shared" ref="K10:K11" si="121">IF(J10="","",IF(J10="yes",0,1%))</f>
        <v/>
      </c>
      <c r="L10" s="54"/>
      <c r="M10" s="64" t="str">
        <f t="shared" ref="M10:M11" si="122">IF(L10="","",IF(L10="yes",0,1%))</f>
        <v/>
      </c>
      <c r="N10" s="54"/>
      <c r="O10" s="64" t="str">
        <f t="shared" ref="O10:O11" si="123">IF(N10="","",IF(N10="yes",0,1%))</f>
        <v/>
      </c>
      <c r="P10" s="54"/>
      <c r="Q10" s="64" t="str">
        <f t="shared" ref="Q10:Q11" si="124">IF(P10="","",IF(P10="yes",0,1%))</f>
        <v/>
      </c>
      <c r="R10" s="54"/>
      <c r="S10" s="64" t="str">
        <f t="shared" ref="S10:S11" si="125">IF(R10="","",IF(R10="yes",0,1%))</f>
        <v/>
      </c>
      <c r="T10" s="54"/>
      <c r="U10" s="64" t="str">
        <f t="shared" ref="U10:U11" si="126">IF(T10="","",IF(T10="yes",0,1%))</f>
        <v/>
      </c>
      <c r="V10" s="54"/>
      <c r="W10" s="64" t="str">
        <f t="shared" ref="W10:W11" si="127">IF(V10="","",IF(V10="yes",0,1%))</f>
        <v/>
      </c>
      <c r="X10" s="54"/>
      <c r="Y10" s="64" t="str">
        <f t="shared" ref="Y10:Y11" si="128">IF(X10="","",IF(X10="yes",0,1%))</f>
        <v/>
      </c>
      <c r="Z10" s="54"/>
      <c r="AA10" s="64" t="str">
        <f t="shared" ref="AA10:AA11" si="129">IF(Z10="","",IF(Z10="yes",0,1%))</f>
        <v/>
      </c>
      <c r="AB10" s="54"/>
      <c r="AC10" s="64" t="str">
        <f t="shared" ref="AC10:AC11" si="130">IF(AB10="","",IF(AB10="yes",0,1%))</f>
        <v/>
      </c>
      <c r="AD10" s="54"/>
      <c r="AE10" s="64" t="str">
        <f t="shared" ref="AE10:AE11" si="131">IF(AD10="","",IF(AD10="yes",0,1%))</f>
        <v/>
      </c>
      <c r="AF10" s="54"/>
      <c r="AG10" s="64" t="str">
        <f t="shared" ref="AG10:AG11" si="132">IF(AF10="","",IF(AF10="yes",0,1%))</f>
        <v/>
      </c>
      <c r="AH10" s="54"/>
      <c r="AI10" s="64" t="str">
        <f t="shared" ref="AI10:AI11" si="133">IF(AH10="","",IF(AH10="yes",0,1%))</f>
        <v/>
      </c>
      <c r="AJ10" s="54"/>
      <c r="AK10" s="64" t="str">
        <f t="shared" ref="AK10:AK11" si="134">IF(AJ10="","",IF(AJ10="yes",0,1%))</f>
        <v/>
      </c>
      <c r="AL10" s="54"/>
      <c r="AM10" s="64" t="str">
        <f t="shared" ref="AM10:AM11" si="135">IF(AL10="","",IF(AL10="yes",0,1%))</f>
        <v/>
      </c>
    </row>
    <row r="11" spans="1:39" ht="15" customHeight="1" x14ac:dyDescent="0.35">
      <c r="A11" s="143"/>
      <c r="B11" s="146"/>
      <c r="C11" s="63" t="s">
        <v>42</v>
      </c>
      <c r="D11" s="54"/>
      <c r="E11" s="64" t="str">
        <f>IF(D11="","",IF(D11="yes",0,1%))</f>
        <v/>
      </c>
      <c r="F11" s="54"/>
      <c r="G11" s="64" t="str">
        <f t="shared" si="119"/>
        <v/>
      </c>
      <c r="H11" s="54"/>
      <c r="I11" s="64" t="str">
        <f t="shared" si="120"/>
        <v/>
      </c>
      <c r="J11" s="54"/>
      <c r="K11" s="64" t="str">
        <f t="shared" si="121"/>
        <v/>
      </c>
      <c r="L11" s="54"/>
      <c r="M11" s="64" t="str">
        <f t="shared" si="122"/>
        <v/>
      </c>
      <c r="N11" s="54"/>
      <c r="O11" s="64" t="str">
        <f t="shared" si="123"/>
        <v/>
      </c>
      <c r="P11" s="54"/>
      <c r="Q11" s="64" t="str">
        <f t="shared" si="124"/>
        <v/>
      </c>
      <c r="R11" s="54"/>
      <c r="S11" s="64" t="str">
        <f t="shared" si="125"/>
        <v/>
      </c>
      <c r="T11" s="54"/>
      <c r="U11" s="64" t="str">
        <f t="shared" si="126"/>
        <v/>
      </c>
      <c r="V11" s="54"/>
      <c r="W11" s="64" t="str">
        <f t="shared" si="127"/>
        <v/>
      </c>
      <c r="X11" s="54"/>
      <c r="Y11" s="64" t="str">
        <f t="shared" si="128"/>
        <v/>
      </c>
      <c r="Z11" s="54"/>
      <c r="AA11" s="64" t="str">
        <f t="shared" si="129"/>
        <v/>
      </c>
      <c r="AB11" s="54"/>
      <c r="AC11" s="64" t="str">
        <f t="shared" si="130"/>
        <v/>
      </c>
      <c r="AD11" s="54"/>
      <c r="AE11" s="64" t="str">
        <f t="shared" si="131"/>
        <v/>
      </c>
      <c r="AF11" s="54"/>
      <c r="AG11" s="64" t="str">
        <f t="shared" si="132"/>
        <v/>
      </c>
      <c r="AH11" s="54"/>
      <c r="AI11" s="64" t="str">
        <f t="shared" si="133"/>
        <v/>
      </c>
      <c r="AJ11" s="54"/>
      <c r="AK11" s="64" t="str">
        <f t="shared" si="134"/>
        <v/>
      </c>
      <c r="AL11" s="54"/>
      <c r="AM11" s="64" t="str">
        <f t="shared" si="135"/>
        <v/>
      </c>
    </row>
    <row r="12" spans="1:39" ht="15" customHeight="1" thickBot="1" x14ac:dyDescent="0.4">
      <c r="A12" s="143"/>
      <c r="B12" s="146"/>
      <c r="C12" s="65" t="s">
        <v>45</v>
      </c>
      <c r="D12" s="54"/>
      <c r="E12" s="66" t="str">
        <f>IF(D12="","",IF(D12="yes",1%,0))</f>
        <v/>
      </c>
      <c r="F12" s="54"/>
      <c r="G12" s="66" t="str">
        <f t="shared" ref="G12" si="136">IF(F12="","",IF(F12="yes",1%,0))</f>
        <v/>
      </c>
      <c r="H12" s="54"/>
      <c r="I12" s="66" t="str">
        <f t="shared" ref="I12" si="137">IF(H12="","",IF(H12="yes",1%,0))</f>
        <v/>
      </c>
      <c r="J12" s="54"/>
      <c r="K12" s="66" t="str">
        <f t="shared" ref="K12" si="138">IF(J12="","",IF(J12="yes",1%,0))</f>
        <v/>
      </c>
      <c r="L12" s="54"/>
      <c r="M12" s="66" t="str">
        <f t="shared" ref="M12" si="139">IF(L12="","",IF(L12="yes",1%,0))</f>
        <v/>
      </c>
      <c r="N12" s="54"/>
      <c r="O12" s="66" t="str">
        <f t="shared" ref="O12" si="140">IF(N12="","",IF(N12="yes",1%,0))</f>
        <v/>
      </c>
      <c r="P12" s="54"/>
      <c r="Q12" s="66" t="str">
        <f t="shared" ref="Q12" si="141">IF(P12="","",IF(P12="yes",1%,0))</f>
        <v/>
      </c>
      <c r="R12" s="54"/>
      <c r="S12" s="66" t="str">
        <f t="shared" ref="S12" si="142">IF(R12="","",IF(R12="yes",1%,0))</f>
        <v/>
      </c>
      <c r="T12" s="54"/>
      <c r="U12" s="66" t="str">
        <f t="shared" ref="U12" si="143">IF(T12="","",IF(T12="yes",1%,0))</f>
        <v/>
      </c>
      <c r="V12" s="54"/>
      <c r="W12" s="66" t="str">
        <f t="shared" ref="W12" si="144">IF(V12="","",IF(V12="yes",1%,0))</f>
        <v/>
      </c>
      <c r="X12" s="54"/>
      <c r="Y12" s="66" t="str">
        <f t="shared" ref="Y12" si="145">IF(X12="","",IF(X12="yes",1%,0))</f>
        <v/>
      </c>
      <c r="Z12" s="54"/>
      <c r="AA12" s="66" t="str">
        <f t="shared" ref="AA12" si="146">IF(Z12="","",IF(Z12="yes",1%,0))</f>
        <v/>
      </c>
      <c r="AB12" s="54"/>
      <c r="AC12" s="66" t="str">
        <f t="shared" ref="AC12" si="147">IF(AB12="","",IF(AB12="yes",1%,0))</f>
        <v/>
      </c>
      <c r="AD12" s="54"/>
      <c r="AE12" s="66" t="str">
        <f t="shared" ref="AE12" si="148">IF(AD12="","",IF(AD12="yes",1%,0))</f>
        <v/>
      </c>
      <c r="AF12" s="54"/>
      <c r="AG12" s="66" t="str">
        <f t="shared" ref="AG12" si="149">IF(AF12="","",IF(AF12="yes",1%,0))</f>
        <v/>
      </c>
      <c r="AH12" s="54"/>
      <c r="AI12" s="66" t="str">
        <f t="shared" ref="AI12" si="150">IF(AH12="","",IF(AH12="yes",1%,0))</f>
        <v/>
      </c>
      <c r="AJ12" s="54"/>
      <c r="AK12" s="66" t="str">
        <f t="shared" ref="AK12" si="151">IF(AJ12="","",IF(AJ12="yes",1%,0))</f>
        <v/>
      </c>
      <c r="AL12" s="54"/>
      <c r="AM12" s="66" t="str">
        <f t="shared" ref="AM12" si="152">IF(AL12="","",IF(AL12="yes",1%,0))</f>
        <v/>
      </c>
    </row>
    <row r="13" spans="1:39" ht="15" customHeight="1" x14ac:dyDescent="0.35">
      <c r="A13" s="143"/>
      <c r="B13" s="147"/>
      <c r="C13" s="60" t="s">
        <v>30</v>
      </c>
      <c r="D13" s="61"/>
      <c r="E13" s="62">
        <f>SUM(E14:E17)</f>
        <v>0</v>
      </c>
      <c r="F13" s="61"/>
      <c r="G13" s="62">
        <f t="shared" ref="G13" si="153">SUM(G14:G17)</f>
        <v>0</v>
      </c>
      <c r="H13" s="61"/>
      <c r="I13" s="62">
        <f t="shared" ref="I13" si="154">SUM(I14:I17)</f>
        <v>0</v>
      </c>
      <c r="J13" s="61"/>
      <c r="K13" s="62">
        <f t="shared" ref="K13" si="155">SUM(K14:K17)</f>
        <v>0</v>
      </c>
      <c r="L13" s="61"/>
      <c r="M13" s="62">
        <f t="shared" ref="M13" si="156">SUM(M14:M17)</f>
        <v>0</v>
      </c>
      <c r="N13" s="61"/>
      <c r="O13" s="62">
        <f t="shared" ref="O13" si="157">SUM(O14:O17)</f>
        <v>0</v>
      </c>
      <c r="P13" s="61"/>
      <c r="Q13" s="62">
        <f t="shared" ref="Q13" si="158">SUM(Q14:Q17)</f>
        <v>0</v>
      </c>
      <c r="R13" s="61"/>
      <c r="S13" s="62">
        <f t="shared" ref="S13" si="159">SUM(S14:S17)</f>
        <v>0</v>
      </c>
      <c r="T13" s="61"/>
      <c r="U13" s="62">
        <f t="shared" ref="U13" si="160">SUM(U14:U17)</f>
        <v>0</v>
      </c>
      <c r="V13" s="61"/>
      <c r="W13" s="62">
        <f t="shared" ref="W13" si="161">SUM(W14:W17)</f>
        <v>0</v>
      </c>
      <c r="X13" s="61"/>
      <c r="Y13" s="62">
        <f t="shared" ref="Y13" si="162">SUM(Y14:Y17)</f>
        <v>0</v>
      </c>
      <c r="Z13" s="61"/>
      <c r="AA13" s="62">
        <f t="shared" ref="AA13" si="163">SUM(AA14:AA17)</f>
        <v>0</v>
      </c>
      <c r="AB13" s="61"/>
      <c r="AC13" s="62">
        <f t="shared" ref="AC13" si="164">SUM(AC14:AC17)</f>
        <v>0</v>
      </c>
      <c r="AD13" s="61"/>
      <c r="AE13" s="62">
        <f t="shared" ref="AE13" si="165">SUM(AE14:AE17)</f>
        <v>0</v>
      </c>
      <c r="AF13" s="61"/>
      <c r="AG13" s="62">
        <f t="shared" ref="AG13" si="166">SUM(AG14:AG17)</f>
        <v>0</v>
      </c>
      <c r="AH13" s="61"/>
      <c r="AI13" s="62">
        <f t="shared" ref="AI13" si="167">SUM(AI14:AI17)</f>
        <v>0</v>
      </c>
      <c r="AJ13" s="61"/>
      <c r="AK13" s="62">
        <f t="shared" ref="AK13" si="168">SUM(AK14:AK17)</f>
        <v>0</v>
      </c>
      <c r="AL13" s="61"/>
      <c r="AM13" s="62">
        <f t="shared" ref="AM13" si="169">SUM(AM14:AM17)</f>
        <v>0</v>
      </c>
    </row>
    <row r="14" spans="1:39" ht="15" customHeight="1" x14ac:dyDescent="0.35">
      <c r="A14" s="143"/>
      <c r="B14" s="147"/>
      <c r="C14" s="63" t="s">
        <v>46</v>
      </c>
      <c r="D14" s="54"/>
      <c r="E14" s="64" t="str">
        <f>IF(D14="","",IF(D14="yes",2%,1%))</f>
        <v/>
      </c>
      <c r="F14" s="54"/>
      <c r="G14" s="64" t="str">
        <f t="shared" ref="G14" si="170">IF(F14="","",IF(F14="yes",2%,1%))</f>
        <v/>
      </c>
      <c r="H14" s="54"/>
      <c r="I14" s="64" t="str">
        <f t="shared" ref="I14" si="171">IF(H14="","",IF(H14="yes",2%,1%))</f>
        <v/>
      </c>
      <c r="J14" s="54"/>
      <c r="K14" s="64" t="str">
        <f t="shared" ref="K14" si="172">IF(J14="","",IF(J14="yes",2%,1%))</f>
        <v/>
      </c>
      <c r="L14" s="54"/>
      <c r="M14" s="64" t="str">
        <f t="shared" ref="M14" si="173">IF(L14="","",IF(L14="yes",2%,1%))</f>
        <v/>
      </c>
      <c r="N14" s="54"/>
      <c r="O14" s="64" t="str">
        <f t="shared" ref="O14" si="174">IF(N14="","",IF(N14="yes",2%,1%))</f>
        <v/>
      </c>
      <c r="P14" s="54"/>
      <c r="Q14" s="64" t="str">
        <f t="shared" ref="Q14" si="175">IF(P14="","",IF(P14="yes",2%,1%))</f>
        <v/>
      </c>
      <c r="R14" s="54"/>
      <c r="S14" s="64" t="str">
        <f t="shared" ref="S14" si="176">IF(R14="","",IF(R14="yes",2%,1%))</f>
        <v/>
      </c>
      <c r="T14" s="54"/>
      <c r="U14" s="64" t="str">
        <f t="shared" ref="U14" si="177">IF(T14="","",IF(T14="yes",2%,1%))</f>
        <v/>
      </c>
      <c r="V14" s="54"/>
      <c r="W14" s="64" t="str">
        <f t="shared" ref="W14" si="178">IF(V14="","",IF(V14="yes",2%,1%))</f>
        <v/>
      </c>
      <c r="X14" s="54"/>
      <c r="Y14" s="64" t="str">
        <f t="shared" ref="Y14" si="179">IF(X14="","",IF(X14="yes",2%,1%))</f>
        <v/>
      </c>
      <c r="Z14" s="54"/>
      <c r="AA14" s="64" t="str">
        <f t="shared" ref="AA14" si="180">IF(Z14="","",IF(Z14="yes",2%,1%))</f>
        <v/>
      </c>
      <c r="AB14" s="54"/>
      <c r="AC14" s="64" t="str">
        <f t="shared" ref="AC14" si="181">IF(AB14="","",IF(AB14="yes",2%,1%))</f>
        <v/>
      </c>
      <c r="AD14" s="54"/>
      <c r="AE14" s="64" t="str">
        <f t="shared" ref="AE14" si="182">IF(AD14="","",IF(AD14="yes",2%,1%))</f>
        <v/>
      </c>
      <c r="AF14" s="54"/>
      <c r="AG14" s="64" t="str">
        <f t="shared" ref="AG14" si="183">IF(AF14="","",IF(AF14="yes",2%,1%))</f>
        <v/>
      </c>
      <c r="AH14" s="54"/>
      <c r="AI14" s="64" t="str">
        <f t="shared" ref="AI14" si="184">IF(AH14="","",IF(AH14="yes",2%,1%))</f>
        <v/>
      </c>
      <c r="AJ14" s="54"/>
      <c r="AK14" s="64" t="str">
        <f t="shared" ref="AK14" si="185">IF(AJ14="","",IF(AJ14="yes",2%,1%))</f>
        <v/>
      </c>
      <c r="AL14" s="54"/>
      <c r="AM14" s="64" t="str">
        <f t="shared" ref="AM14" si="186">IF(AL14="","",IF(AL14="yes",2%,1%))</f>
        <v/>
      </c>
    </row>
    <row r="15" spans="1:39" ht="15" customHeight="1" x14ac:dyDescent="0.35">
      <c r="A15" s="143"/>
      <c r="B15" s="147"/>
      <c r="C15" s="63" t="s">
        <v>41</v>
      </c>
      <c r="D15" s="54"/>
      <c r="E15" s="64" t="str">
        <f>IF(D15="","",IF(D15="yes",0,1%))</f>
        <v/>
      </c>
      <c r="F15" s="54"/>
      <c r="G15" s="64" t="str">
        <f t="shared" ref="G15:G16" si="187">IF(F15="","",IF(F15="yes",0,1%))</f>
        <v/>
      </c>
      <c r="H15" s="54"/>
      <c r="I15" s="64" t="str">
        <f t="shared" ref="I15:I16" si="188">IF(H15="","",IF(H15="yes",0,1%))</f>
        <v/>
      </c>
      <c r="J15" s="54"/>
      <c r="K15" s="64" t="str">
        <f t="shared" ref="K15:K16" si="189">IF(J15="","",IF(J15="yes",0,1%))</f>
        <v/>
      </c>
      <c r="L15" s="54"/>
      <c r="M15" s="64" t="str">
        <f t="shared" ref="M15:M16" si="190">IF(L15="","",IF(L15="yes",0,1%))</f>
        <v/>
      </c>
      <c r="N15" s="54"/>
      <c r="O15" s="64" t="str">
        <f t="shared" ref="O15:O16" si="191">IF(N15="","",IF(N15="yes",0,1%))</f>
        <v/>
      </c>
      <c r="P15" s="54"/>
      <c r="Q15" s="64" t="str">
        <f t="shared" ref="Q15:Q16" si="192">IF(P15="","",IF(P15="yes",0,1%))</f>
        <v/>
      </c>
      <c r="R15" s="54"/>
      <c r="S15" s="64" t="str">
        <f t="shared" ref="S15:S16" si="193">IF(R15="","",IF(R15="yes",0,1%))</f>
        <v/>
      </c>
      <c r="T15" s="54"/>
      <c r="U15" s="64" t="str">
        <f t="shared" ref="U15:U16" si="194">IF(T15="","",IF(T15="yes",0,1%))</f>
        <v/>
      </c>
      <c r="V15" s="54"/>
      <c r="W15" s="64" t="str">
        <f t="shared" ref="W15:W16" si="195">IF(V15="","",IF(V15="yes",0,1%))</f>
        <v/>
      </c>
      <c r="X15" s="54"/>
      <c r="Y15" s="64" t="str">
        <f t="shared" ref="Y15:Y16" si="196">IF(X15="","",IF(X15="yes",0,1%))</f>
        <v/>
      </c>
      <c r="Z15" s="54"/>
      <c r="AA15" s="64" t="str">
        <f t="shared" ref="AA15:AA16" si="197">IF(Z15="","",IF(Z15="yes",0,1%))</f>
        <v/>
      </c>
      <c r="AB15" s="54"/>
      <c r="AC15" s="64" t="str">
        <f t="shared" ref="AC15:AC16" si="198">IF(AB15="","",IF(AB15="yes",0,1%))</f>
        <v/>
      </c>
      <c r="AD15" s="54"/>
      <c r="AE15" s="64" t="str">
        <f t="shared" ref="AE15:AE16" si="199">IF(AD15="","",IF(AD15="yes",0,1%))</f>
        <v/>
      </c>
      <c r="AF15" s="54"/>
      <c r="AG15" s="64" t="str">
        <f t="shared" ref="AG15:AG16" si="200">IF(AF15="","",IF(AF15="yes",0,1%))</f>
        <v/>
      </c>
      <c r="AH15" s="54"/>
      <c r="AI15" s="64" t="str">
        <f t="shared" ref="AI15:AI16" si="201">IF(AH15="","",IF(AH15="yes",0,1%))</f>
        <v/>
      </c>
      <c r="AJ15" s="54"/>
      <c r="AK15" s="64" t="str">
        <f t="shared" ref="AK15:AK16" si="202">IF(AJ15="","",IF(AJ15="yes",0,1%))</f>
        <v/>
      </c>
      <c r="AL15" s="54"/>
      <c r="AM15" s="64" t="str">
        <f t="shared" ref="AM15:AM16" si="203">IF(AL15="","",IF(AL15="yes",0,1%))</f>
        <v/>
      </c>
    </row>
    <row r="16" spans="1:39" ht="15" customHeight="1" x14ac:dyDescent="0.35">
      <c r="A16" s="143"/>
      <c r="B16" s="147"/>
      <c r="C16" s="63" t="s">
        <v>42</v>
      </c>
      <c r="D16" s="54"/>
      <c r="E16" s="64" t="str">
        <f>IF(D16="","",IF(D16="yes",0,1%))</f>
        <v/>
      </c>
      <c r="F16" s="54"/>
      <c r="G16" s="64" t="str">
        <f t="shared" si="187"/>
        <v/>
      </c>
      <c r="H16" s="54"/>
      <c r="I16" s="64" t="str">
        <f t="shared" si="188"/>
        <v/>
      </c>
      <c r="J16" s="54"/>
      <c r="K16" s="64" t="str">
        <f t="shared" si="189"/>
        <v/>
      </c>
      <c r="L16" s="54"/>
      <c r="M16" s="64" t="str">
        <f t="shared" si="190"/>
        <v/>
      </c>
      <c r="N16" s="54"/>
      <c r="O16" s="64" t="str">
        <f t="shared" si="191"/>
        <v/>
      </c>
      <c r="P16" s="54"/>
      <c r="Q16" s="64" t="str">
        <f t="shared" si="192"/>
        <v/>
      </c>
      <c r="R16" s="54"/>
      <c r="S16" s="64" t="str">
        <f t="shared" si="193"/>
        <v/>
      </c>
      <c r="T16" s="54"/>
      <c r="U16" s="64" t="str">
        <f t="shared" si="194"/>
        <v/>
      </c>
      <c r="V16" s="54"/>
      <c r="W16" s="64" t="str">
        <f t="shared" si="195"/>
        <v/>
      </c>
      <c r="X16" s="54"/>
      <c r="Y16" s="64" t="str">
        <f t="shared" si="196"/>
        <v/>
      </c>
      <c r="Z16" s="54"/>
      <c r="AA16" s="64" t="str">
        <f t="shared" si="197"/>
        <v/>
      </c>
      <c r="AB16" s="54"/>
      <c r="AC16" s="64" t="str">
        <f t="shared" si="198"/>
        <v/>
      </c>
      <c r="AD16" s="54"/>
      <c r="AE16" s="64" t="str">
        <f t="shared" si="199"/>
        <v/>
      </c>
      <c r="AF16" s="54"/>
      <c r="AG16" s="64" t="str">
        <f t="shared" si="200"/>
        <v/>
      </c>
      <c r="AH16" s="54"/>
      <c r="AI16" s="64" t="str">
        <f t="shared" si="201"/>
        <v/>
      </c>
      <c r="AJ16" s="54"/>
      <c r="AK16" s="64" t="str">
        <f t="shared" si="202"/>
        <v/>
      </c>
      <c r="AL16" s="54"/>
      <c r="AM16" s="64" t="str">
        <f t="shared" si="203"/>
        <v/>
      </c>
    </row>
    <row r="17" spans="1:39" ht="15" customHeight="1" thickBot="1" x14ac:dyDescent="0.4">
      <c r="A17" s="143"/>
      <c r="B17" s="147"/>
      <c r="C17" s="65" t="s">
        <v>47</v>
      </c>
      <c r="D17" s="54"/>
      <c r="E17" s="66" t="str">
        <f>IF(D17="","",IF(D17="yes",1%,0))</f>
        <v/>
      </c>
      <c r="F17" s="54"/>
      <c r="G17" s="66" t="str">
        <f t="shared" ref="G17" si="204">IF(F17="","",IF(F17="yes",1%,0))</f>
        <v/>
      </c>
      <c r="H17" s="54"/>
      <c r="I17" s="66" t="str">
        <f t="shared" ref="I17" si="205">IF(H17="","",IF(H17="yes",1%,0))</f>
        <v/>
      </c>
      <c r="J17" s="54"/>
      <c r="K17" s="66" t="str">
        <f t="shared" ref="K17" si="206">IF(J17="","",IF(J17="yes",1%,0))</f>
        <v/>
      </c>
      <c r="L17" s="54"/>
      <c r="M17" s="66" t="str">
        <f t="shared" ref="M17" si="207">IF(L17="","",IF(L17="yes",1%,0))</f>
        <v/>
      </c>
      <c r="N17" s="54"/>
      <c r="O17" s="66" t="str">
        <f t="shared" ref="O17" si="208">IF(N17="","",IF(N17="yes",1%,0))</f>
        <v/>
      </c>
      <c r="P17" s="54"/>
      <c r="Q17" s="66" t="str">
        <f t="shared" ref="Q17" si="209">IF(P17="","",IF(P17="yes",1%,0))</f>
        <v/>
      </c>
      <c r="R17" s="54"/>
      <c r="S17" s="66" t="str">
        <f t="shared" ref="S17" si="210">IF(R17="","",IF(R17="yes",1%,0))</f>
        <v/>
      </c>
      <c r="T17" s="54"/>
      <c r="U17" s="66" t="str">
        <f t="shared" ref="U17" si="211">IF(T17="","",IF(T17="yes",1%,0))</f>
        <v/>
      </c>
      <c r="V17" s="54"/>
      <c r="W17" s="66" t="str">
        <f t="shared" ref="W17" si="212">IF(V17="","",IF(V17="yes",1%,0))</f>
        <v/>
      </c>
      <c r="X17" s="54"/>
      <c r="Y17" s="66" t="str">
        <f t="shared" ref="Y17" si="213">IF(X17="","",IF(X17="yes",1%,0))</f>
        <v/>
      </c>
      <c r="Z17" s="54"/>
      <c r="AA17" s="66" t="str">
        <f t="shared" ref="AA17" si="214">IF(Z17="","",IF(Z17="yes",1%,0))</f>
        <v/>
      </c>
      <c r="AB17" s="54"/>
      <c r="AC17" s="66" t="str">
        <f t="shared" ref="AC17" si="215">IF(AB17="","",IF(AB17="yes",1%,0))</f>
        <v/>
      </c>
      <c r="AD17" s="54"/>
      <c r="AE17" s="66" t="str">
        <f t="shared" ref="AE17" si="216">IF(AD17="","",IF(AD17="yes",1%,0))</f>
        <v/>
      </c>
      <c r="AF17" s="54"/>
      <c r="AG17" s="66" t="str">
        <f t="shared" ref="AG17" si="217">IF(AF17="","",IF(AF17="yes",1%,0))</f>
        <v/>
      </c>
      <c r="AH17" s="54"/>
      <c r="AI17" s="66" t="str">
        <f t="shared" ref="AI17" si="218">IF(AH17="","",IF(AH17="yes",1%,0))</f>
        <v/>
      </c>
      <c r="AJ17" s="54"/>
      <c r="AK17" s="66" t="str">
        <f t="shared" ref="AK17" si="219">IF(AJ17="","",IF(AJ17="yes",1%,0))</f>
        <v/>
      </c>
      <c r="AL17" s="54"/>
      <c r="AM17" s="66" t="str">
        <f t="shared" ref="AM17" si="220">IF(AL17="","",IF(AL17="yes",1%,0))</f>
        <v/>
      </c>
    </row>
    <row r="18" spans="1:39" ht="15" customHeight="1" x14ac:dyDescent="0.35">
      <c r="A18" s="143"/>
      <c r="B18" s="147"/>
      <c r="C18" s="60" t="s">
        <v>32</v>
      </c>
      <c r="D18" s="61"/>
      <c r="E18" s="62">
        <f>SUM(E19:E22)</f>
        <v>0</v>
      </c>
      <c r="F18" s="61"/>
      <c r="G18" s="62">
        <f t="shared" ref="G18" si="221">SUM(G19:G22)</f>
        <v>0</v>
      </c>
      <c r="H18" s="61"/>
      <c r="I18" s="62">
        <f t="shared" ref="I18" si="222">SUM(I19:I22)</f>
        <v>0</v>
      </c>
      <c r="J18" s="61"/>
      <c r="K18" s="62">
        <f t="shared" ref="K18" si="223">SUM(K19:K22)</f>
        <v>0</v>
      </c>
      <c r="L18" s="61"/>
      <c r="M18" s="62">
        <f t="shared" ref="M18" si="224">SUM(M19:M22)</f>
        <v>0</v>
      </c>
      <c r="N18" s="61"/>
      <c r="O18" s="62">
        <f t="shared" ref="O18" si="225">SUM(O19:O22)</f>
        <v>0</v>
      </c>
      <c r="P18" s="61"/>
      <c r="Q18" s="62">
        <f t="shared" ref="Q18" si="226">SUM(Q19:Q22)</f>
        <v>0</v>
      </c>
      <c r="R18" s="61"/>
      <c r="S18" s="62">
        <f t="shared" ref="S18" si="227">SUM(S19:S22)</f>
        <v>0</v>
      </c>
      <c r="T18" s="61"/>
      <c r="U18" s="62">
        <f t="shared" ref="U18" si="228">SUM(U19:U22)</f>
        <v>0</v>
      </c>
      <c r="V18" s="61"/>
      <c r="W18" s="62">
        <f t="shared" ref="W18" si="229">SUM(W19:W22)</f>
        <v>0</v>
      </c>
      <c r="X18" s="61"/>
      <c r="Y18" s="62">
        <f t="shared" ref="Y18" si="230">SUM(Y19:Y22)</f>
        <v>0</v>
      </c>
      <c r="Z18" s="61"/>
      <c r="AA18" s="62">
        <f t="shared" ref="AA18" si="231">SUM(AA19:AA22)</f>
        <v>0</v>
      </c>
      <c r="AB18" s="61"/>
      <c r="AC18" s="62">
        <f t="shared" ref="AC18" si="232">SUM(AC19:AC22)</f>
        <v>0</v>
      </c>
      <c r="AD18" s="61"/>
      <c r="AE18" s="62">
        <f t="shared" ref="AE18" si="233">SUM(AE19:AE22)</f>
        <v>0</v>
      </c>
      <c r="AF18" s="61"/>
      <c r="AG18" s="62">
        <f t="shared" ref="AG18" si="234">SUM(AG19:AG22)</f>
        <v>0</v>
      </c>
      <c r="AH18" s="61"/>
      <c r="AI18" s="62">
        <f t="shared" ref="AI18" si="235">SUM(AI19:AI22)</f>
        <v>0</v>
      </c>
      <c r="AJ18" s="61"/>
      <c r="AK18" s="62">
        <f t="shared" ref="AK18" si="236">SUM(AK19:AK22)</f>
        <v>0</v>
      </c>
      <c r="AL18" s="61"/>
      <c r="AM18" s="62">
        <f t="shared" ref="AM18" si="237">SUM(AM19:AM22)</f>
        <v>0</v>
      </c>
    </row>
    <row r="19" spans="1:39" ht="15" customHeight="1" x14ac:dyDescent="0.35">
      <c r="A19" s="143"/>
      <c r="B19" s="147"/>
      <c r="C19" s="63" t="s">
        <v>48</v>
      </c>
      <c r="D19" s="54"/>
      <c r="E19" s="64" t="str">
        <f>IF(D19="","",IF(D19="yes",2%,1%))</f>
        <v/>
      </c>
      <c r="F19" s="54"/>
      <c r="G19" s="64" t="str">
        <f t="shared" ref="G19" si="238">IF(F19="","",IF(F19="yes",2%,1%))</f>
        <v/>
      </c>
      <c r="H19" s="54"/>
      <c r="I19" s="64" t="str">
        <f t="shared" ref="I19" si="239">IF(H19="","",IF(H19="yes",2%,1%))</f>
        <v/>
      </c>
      <c r="J19" s="54"/>
      <c r="K19" s="64" t="str">
        <f t="shared" ref="K19" si="240">IF(J19="","",IF(J19="yes",2%,1%))</f>
        <v/>
      </c>
      <c r="L19" s="54"/>
      <c r="M19" s="64" t="str">
        <f t="shared" ref="M19" si="241">IF(L19="","",IF(L19="yes",2%,1%))</f>
        <v/>
      </c>
      <c r="N19" s="54"/>
      <c r="O19" s="64" t="str">
        <f t="shared" ref="O19" si="242">IF(N19="","",IF(N19="yes",2%,1%))</f>
        <v/>
      </c>
      <c r="P19" s="54"/>
      <c r="Q19" s="64" t="str">
        <f t="shared" ref="Q19" si="243">IF(P19="","",IF(P19="yes",2%,1%))</f>
        <v/>
      </c>
      <c r="R19" s="54"/>
      <c r="S19" s="64" t="str">
        <f t="shared" ref="S19" si="244">IF(R19="","",IF(R19="yes",2%,1%))</f>
        <v/>
      </c>
      <c r="T19" s="54"/>
      <c r="U19" s="64" t="str">
        <f t="shared" ref="U19" si="245">IF(T19="","",IF(T19="yes",2%,1%))</f>
        <v/>
      </c>
      <c r="V19" s="54"/>
      <c r="W19" s="64" t="str">
        <f t="shared" ref="W19" si="246">IF(V19="","",IF(V19="yes",2%,1%))</f>
        <v/>
      </c>
      <c r="X19" s="54"/>
      <c r="Y19" s="64" t="str">
        <f t="shared" ref="Y19" si="247">IF(X19="","",IF(X19="yes",2%,1%))</f>
        <v/>
      </c>
      <c r="Z19" s="54"/>
      <c r="AA19" s="64" t="str">
        <f t="shared" ref="AA19" si="248">IF(Z19="","",IF(Z19="yes",2%,1%))</f>
        <v/>
      </c>
      <c r="AB19" s="54"/>
      <c r="AC19" s="64" t="str">
        <f t="shared" ref="AC19" si="249">IF(AB19="","",IF(AB19="yes",2%,1%))</f>
        <v/>
      </c>
      <c r="AD19" s="54"/>
      <c r="AE19" s="64" t="str">
        <f t="shared" ref="AE19" si="250">IF(AD19="","",IF(AD19="yes",2%,1%))</f>
        <v/>
      </c>
      <c r="AF19" s="54"/>
      <c r="AG19" s="64" t="str">
        <f t="shared" ref="AG19" si="251">IF(AF19="","",IF(AF19="yes",2%,1%))</f>
        <v/>
      </c>
      <c r="AH19" s="54"/>
      <c r="AI19" s="64" t="str">
        <f t="shared" ref="AI19" si="252">IF(AH19="","",IF(AH19="yes",2%,1%))</f>
        <v/>
      </c>
      <c r="AJ19" s="54"/>
      <c r="AK19" s="64" t="str">
        <f t="shared" ref="AK19" si="253">IF(AJ19="","",IF(AJ19="yes",2%,1%))</f>
        <v/>
      </c>
      <c r="AL19" s="54"/>
      <c r="AM19" s="64" t="str">
        <f t="shared" ref="AM19" si="254">IF(AL19="","",IF(AL19="yes",2%,1%))</f>
        <v/>
      </c>
    </row>
    <row r="20" spans="1:39" ht="15" customHeight="1" x14ac:dyDescent="0.35">
      <c r="A20" s="143"/>
      <c r="B20" s="147"/>
      <c r="C20" s="63" t="s">
        <v>41</v>
      </c>
      <c r="D20" s="54"/>
      <c r="E20" s="64" t="str">
        <f>IF(D20="","",IF(D20="yes",0,1%))</f>
        <v/>
      </c>
      <c r="F20" s="54"/>
      <c r="G20" s="64" t="str">
        <f t="shared" ref="G20:G21" si="255">IF(F20="","",IF(F20="yes",0,1%))</f>
        <v/>
      </c>
      <c r="H20" s="54"/>
      <c r="I20" s="64" t="str">
        <f t="shared" ref="I20:I21" si="256">IF(H20="","",IF(H20="yes",0,1%))</f>
        <v/>
      </c>
      <c r="J20" s="54"/>
      <c r="K20" s="64" t="str">
        <f t="shared" ref="K20:K21" si="257">IF(J20="","",IF(J20="yes",0,1%))</f>
        <v/>
      </c>
      <c r="L20" s="54"/>
      <c r="M20" s="64" t="str">
        <f t="shared" ref="M20:M21" si="258">IF(L20="","",IF(L20="yes",0,1%))</f>
        <v/>
      </c>
      <c r="N20" s="54"/>
      <c r="O20" s="64" t="str">
        <f t="shared" ref="O20:O21" si="259">IF(N20="","",IF(N20="yes",0,1%))</f>
        <v/>
      </c>
      <c r="P20" s="54"/>
      <c r="Q20" s="64" t="str">
        <f t="shared" ref="Q20:Q21" si="260">IF(P20="","",IF(P20="yes",0,1%))</f>
        <v/>
      </c>
      <c r="R20" s="54"/>
      <c r="S20" s="64" t="str">
        <f t="shared" ref="S20:S21" si="261">IF(R20="","",IF(R20="yes",0,1%))</f>
        <v/>
      </c>
      <c r="T20" s="54"/>
      <c r="U20" s="64" t="str">
        <f t="shared" ref="U20:U21" si="262">IF(T20="","",IF(T20="yes",0,1%))</f>
        <v/>
      </c>
      <c r="V20" s="54"/>
      <c r="W20" s="64" t="str">
        <f t="shared" ref="W20:W21" si="263">IF(V20="","",IF(V20="yes",0,1%))</f>
        <v/>
      </c>
      <c r="X20" s="54"/>
      <c r="Y20" s="64" t="str">
        <f t="shared" ref="Y20:Y21" si="264">IF(X20="","",IF(X20="yes",0,1%))</f>
        <v/>
      </c>
      <c r="Z20" s="54"/>
      <c r="AA20" s="64" t="str">
        <f t="shared" ref="AA20:AA21" si="265">IF(Z20="","",IF(Z20="yes",0,1%))</f>
        <v/>
      </c>
      <c r="AB20" s="54"/>
      <c r="AC20" s="64" t="str">
        <f t="shared" ref="AC20:AC21" si="266">IF(AB20="","",IF(AB20="yes",0,1%))</f>
        <v/>
      </c>
      <c r="AD20" s="54"/>
      <c r="AE20" s="64" t="str">
        <f t="shared" ref="AE20:AE21" si="267">IF(AD20="","",IF(AD20="yes",0,1%))</f>
        <v/>
      </c>
      <c r="AF20" s="54"/>
      <c r="AG20" s="64" t="str">
        <f t="shared" ref="AG20:AG21" si="268">IF(AF20="","",IF(AF20="yes",0,1%))</f>
        <v/>
      </c>
      <c r="AH20" s="54"/>
      <c r="AI20" s="64" t="str">
        <f t="shared" ref="AI20:AI21" si="269">IF(AH20="","",IF(AH20="yes",0,1%))</f>
        <v/>
      </c>
      <c r="AJ20" s="54"/>
      <c r="AK20" s="64" t="str">
        <f t="shared" ref="AK20:AK21" si="270">IF(AJ20="","",IF(AJ20="yes",0,1%))</f>
        <v/>
      </c>
      <c r="AL20" s="54"/>
      <c r="AM20" s="64" t="str">
        <f t="shared" ref="AM20:AM21" si="271">IF(AL20="","",IF(AL20="yes",0,1%))</f>
        <v/>
      </c>
    </row>
    <row r="21" spans="1:39" ht="15" customHeight="1" x14ac:dyDescent="0.35">
      <c r="A21" s="143"/>
      <c r="B21" s="147"/>
      <c r="C21" s="63" t="s">
        <v>42</v>
      </c>
      <c r="D21" s="54"/>
      <c r="E21" s="64" t="str">
        <f>IF(D21="","",IF(D21="yes",0,1%))</f>
        <v/>
      </c>
      <c r="F21" s="54"/>
      <c r="G21" s="64" t="str">
        <f t="shared" si="255"/>
        <v/>
      </c>
      <c r="H21" s="54"/>
      <c r="I21" s="64" t="str">
        <f t="shared" si="256"/>
        <v/>
      </c>
      <c r="J21" s="54"/>
      <c r="K21" s="64" t="str">
        <f t="shared" si="257"/>
        <v/>
      </c>
      <c r="L21" s="54"/>
      <c r="M21" s="64" t="str">
        <f t="shared" si="258"/>
        <v/>
      </c>
      <c r="N21" s="54"/>
      <c r="O21" s="64" t="str">
        <f t="shared" si="259"/>
        <v/>
      </c>
      <c r="P21" s="54"/>
      <c r="Q21" s="64" t="str">
        <f t="shared" si="260"/>
        <v/>
      </c>
      <c r="R21" s="54"/>
      <c r="S21" s="64" t="str">
        <f t="shared" si="261"/>
        <v/>
      </c>
      <c r="T21" s="54"/>
      <c r="U21" s="64" t="str">
        <f t="shared" si="262"/>
        <v/>
      </c>
      <c r="V21" s="54"/>
      <c r="W21" s="64" t="str">
        <f t="shared" si="263"/>
        <v/>
      </c>
      <c r="X21" s="54"/>
      <c r="Y21" s="64" t="str">
        <f t="shared" si="264"/>
        <v/>
      </c>
      <c r="Z21" s="54"/>
      <c r="AA21" s="64" t="str">
        <f t="shared" si="265"/>
        <v/>
      </c>
      <c r="AB21" s="54"/>
      <c r="AC21" s="64" t="str">
        <f t="shared" si="266"/>
        <v/>
      </c>
      <c r="AD21" s="54"/>
      <c r="AE21" s="64" t="str">
        <f t="shared" si="267"/>
        <v/>
      </c>
      <c r="AF21" s="54"/>
      <c r="AG21" s="64" t="str">
        <f t="shared" si="268"/>
        <v/>
      </c>
      <c r="AH21" s="54"/>
      <c r="AI21" s="64" t="str">
        <f t="shared" si="269"/>
        <v/>
      </c>
      <c r="AJ21" s="54"/>
      <c r="AK21" s="64" t="str">
        <f t="shared" si="270"/>
        <v/>
      </c>
      <c r="AL21" s="54"/>
      <c r="AM21" s="64" t="str">
        <f t="shared" si="271"/>
        <v/>
      </c>
    </row>
    <row r="22" spans="1:39" ht="15" customHeight="1" thickBot="1" x14ac:dyDescent="0.4">
      <c r="A22" s="144"/>
      <c r="B22" s="148"/>
      <c r="C22" s="65" t="s">
        <v>49</v>
      </c>
      <c r="D22" s="54"/>
      <c r="E22" s="66" t="str">
        <f>IF(D22="","",IF(D22="yes",1%,0))</f>
        <v/>
      </c>
      <c r="F22" s="54"/>
      <c r="G22" s="66" t="str">
        <f t="shared" ref="G22" si="272">IF(F22="","",IF(F22="yes",1%,0))</f>
        <v/>
      </c>
      <c r="H22" s="54"/>
      <c r="I22" s="66" t="str">
        <f t="shared" ref="I22" si="273">IF(H22="","",IF(H22="yes",1%,0))</f>
        <v/>
      </c>
      <c r="J22" s="54"/>
      <c r="K22" s="66" t="str">
        <f t="shared" ref="K22" si="274">IF(J22="","",IF(J22="yes",1%,0))</f>
        <v/>
      </c>
      <c r="L22" s="54"/>
      <c r="M22" s="66" t="str">
        <f t="shared" ref="M22" si="275">IF(L22="","",IF(L22="yes",1%,0))</f>
        <v/>
      </c>
      <c r="N22" s="54"/>
      <c r="O22" s="66" t="str">
        <f t="shared" ref="O22" si="276">IF(N22="","",IF(N22="yes",1%,0))</f>
        <v/>
      </c>
      <c r="P22" s="54"/>
      <c r="Q22" s="66" t="str">
        <f t="shared" ref="Q22" si="277">IF(P22="","",IF(P22="yes",1%,0))</f>
        <v/>
      </c>
      <c r="R22" s="54"/>
      <c r="S22" s="66" t="str">
        <f t="shared" ref="S22" si="278">IF(R22="","",IF(R22="yes",1%,0))</f>
        <v/>
      </c>
      <c r="T22" s="54"/>
      <c r="U22" s="66" t="str">
        <f t="shared" ref="U22" si="279">IF(T22="","",IF(T22="yes",1%,0))</f>
        <v/>
      </c>
      <c r="V22" s="54"/>
      <c r="W22" s="66" t="str">
        <f t="shared" ref="W22" si="280">IF(V22="","",IF(V22="yes",1%,0))</f>
        <v/>
      </c>
      <c r="X22" s="54"/>
      <c r="Y22" s="66" t="str">
        <f t="shared" ref="Y22" si="281">IF(X22="","",IF(X22="yes",1%,0))</f>
        <v/>
      </c>
      <c r="Z22" s="54"/>
      <c r="AA22" s="66" t="str">
        <f t="shared" ref="AA22" si="282">IF(Z22="","",IF(Z22="yes",1%,0))</f>
        <v/>
      </c>
      <c r="AB22" s="54"/>
      <c r="AC22" s="66" t="str">
        <f t="shared" ref="AC22" si="283">IF(AB22="","",IF(AB22="yes",1%,0))</f>
        <v/>
      </c>
      <c r="AD22" s="54"/>
      <c r="AE22" s="66" t="str">
        <f t="shared" ref="AE22" si="284">IF(AD22="","",IF(AD22="yes",1%,0))</f>
        <v/>
      </c>
      <c r="AF22" s="54"/>
      <c r="AG22" s="66" t="str">
        <f t="shared" ref="AG22" si="285">IF(AF22="","",IF(AF22="yes",1%,0))</f>
        <v/>
      </c>
      <c r="AH22" s="54"/>
      <c r="AI22" s="66" t="str">
        <f t="shared" ref="AI22" si="286">IF(AH22="","",IF(AH22="yes",1%,0))</f>
        <v/>
      </c>
      <c r="AJ22" s="54"/>
      <c r="AK22" s="66" t="str">
        <f t="shared" ref="AK22" si="287">IF(AJ22="","",IF(AJ22="yes",1%,0))</f>
        <v/>
      </c>
      <c r="AL22" s="54"/>
      <c r="AM22" s="66" t="str">
        <f t="shared" ref="AM22" si="288">IF(AL22="","",IF(AL22="yes",1%,0))</f>
        <v/>
      </c>
    </row>
    <row r="23" spans="1:39" ht="15" thickBot="1" x14ac:dyDescent="0.4">
      <c r="A23" s="67"/>
      <c r="B23" s="67"/>
      <c r="C23" s="68"/>
      <c r="D23" s="69"/>
      <c r="E23" s="70">
        <f t="shared" ref="E23" si="289">SUM(E3,E8,E13,E18,E2)</f>
        <v>0.1</v>
      </c>
      <c r="F23" s="69"/>
      <c r="G23" s="70">
        <f t="shared" ref="G23" si="290">SUM(G3,G8,G13,G18,G2)</f>
        <v>0</v>
      </c>
      <c r="H23" s="69"/>
      <c r="I23" s="70">
        <f t="shared" ref="I23" si="291">SUM(I3,I8,I13,I18,I2)</f>
        <v>0</v>
      </c>
      <c r="J23" s="69"/>
      <c r="K23" s="70">
        <f t="shared" ref="K23" si="292">SUM(K3,K8,K13,K18,K2)</f>
        <v>0</v>
      </c>
      <c r="L23" s="69"/>
      <c r="M23" s="70">
        <f t="shared" ref="M23" si="293">SUM(M3,M8,M13,M18,M2)</f>
        <v>0</v>
      </c>
      <c r="N23" s="69"/>
      <c r="O23" s="70">
        <f t="shared" ref="O23" si="294">SUM(O3,O8,O13,O18,O2)</f>
        <v>0</v>
      </c>
      <c r="P23" s="69"/>
      <c r="Q23" s="70">
        <f t="shared" ref="Q23" si="295">SUM(Q3,Q8,Q13,Q18,Q2)</f>
        <v>0</v>
      </c>
      <c r="R23" s="69"/>
      <c r="S23" s="70">
        <f t="shared" ref="S23" si="296">SUM(S3,S8,S13,S18,S2)</f>
        <v>0</v>
      </c>
      <c r="T23" s="69"/>
      <c r="U23" s="70">
        <f t="shared" ref="U23" si="297">SUM(U3,U8,U13,U18,U2)</f>
        <v>0</v>
      </c>
      <c r="V23" s="69"/>
      <c r="W23" s="70">
        <f t="shared" ref="W23" si="298">SUM(W3,W8,W13,W18,W2)</f>
        <v>0</v>
      </c>
      <c r="X23" s="69"/>
      <c r="Y23" s="70">
        <f t="shared" ref="Y23" si="299">SUM(Y3,Y8,Y13,Y18,Y2)</f>
        <v>0</v>
      </c>
      <c r="Z23" s="69"/>
      <c r="AA23" s="70">
        <f t="shared" ref="AA23" si="300">SUM(AA3,AA8,AA13,AA18,AA2)</f>
        <v>0</v>
      </c>
      <c r="AB23" s="69"/>
      <c r="AC23" s="70">
        <f t="shared" ref="AC23" si="301">SUM(AC3,AC8,AC13,AC18,AC2)</f>
        <v>0</v>
      </c>
      <c r="AD23" s="69"/>
      <c r="AE23" s="70">
        <f t="shared" ref="AE23" si="302">SUM(AE3,AE8,AE13,AE18,AE2)</f>
        <v>0</v>
      </c>
      <c r="AF23" s="69"/>
      <c r="AG23" s="70">
        <f t="shared" ref="AG23" si="303">SUM(AG3,AG8,AG13,AG18,AG2)</f>
        <v>0</v>
      </c>
      <c r="AH23" s="69"/>
      <c r="AI23" s="70">
        <f t="shared" ref="AI23" si="304">SUM(AI3,AI8,AI13,AI18,AI2)</f>
        <v>0</v>
      </c>
      <c r="AJ23" s="69"/>
      <c r="AK23" s="70">
        <f t="shared" ref="AK23" si="305">SUM(AK3,AK8,AK13,AK18,AK2)</f>
        <v>0</v>
      </c>
      <c r="AL23" s="69"/>
      <c r="AM23" s="70">
        <f t="shared" ref="AM23" si="306">SUM(AM3,AM8,AM13,AM18,AM2)</f>
        <v>0</v>
      </c>
    </row>
    <row r="24" spans="1:39" s="74" customFormat="1" ht="23.4" customHeight="1" x14ac:dyDescent="0.35">
      <c r="A24" s="149" t="s">
        <v>50</v>
      </c>
      <c r="B24" s="151" t="s">
        <v>51</v>
      </c>
      <c r="C24" s="71" t="s">
        <v>52</v>
      </c>
      <c r="D24" s="72"/>
      <c r="E24" s="73" t="str">
        <f>IF(D24="","",IF(D24="yes",100%,0))</f>
        <v/>
      </c>
      <c r="F24" s="72"/>
      <c r="G24" s="73" t="str">
        <f t="shared" ref="G24:G25" si="307">IF(F24="","",IF(F24="yes",100%,0))</f>
        <v/>
      </c>
      <c r="H24" s="72"/>
      <c r="I24" s="73" t="str">
        <f t="shared" ref="I24:I25" si="308">IF(H24="","",IF(H24="yes",100%,0))</f>
        <v/>
      </c>
      <c r="J24" s="72"/>
      <c r="K24" s="73" t="str">
        <f t="shared" ref="K24:K25" si="309">IF(J24="","",IF(J24="yes",100%,0))</f>
        <v/>
      </c>
      <c r="L24" s="72"/>
      <c r="M24" s="73" t="str">
        <f t="shared" ref="M24:M25" si="310">IF(L24="","",IF(L24="yes",100%,0))</f>
        <v/>
      </c>
      <c r="N24" s="72"/>
      <c r="O24" s="73" t="str">
        <f t="shared" ref="O24:O25" si="311">IF(N24="","",IF(N24="yes",100%,0))</f>
        <v/>
      </c>
      <c r="P24" s="72"/>
      <c r="Q24" s="73" t="str">
        <f t="shared" ref="Q24:Q25" si="312">IF(P24="","",IF(P24="yes",100%,0))</f>
        <v/>
      </c>
      <c r="R24" s="72"/>
      <c r="S24" s="73" t="str">
        <f t="shared" ref="S24:S25" si="313">IF(R24="","",IF(R24="yes",100%,0))</f>
        <v/>
      </c>
      <c r="T24" s="72"/>
      <c r="U24" s="73" t="str">
        <f t="shared" ref="U24:U25" si="314">IF(T24="","",IF(T24="yes",100%,0))</f>
        <v/>
      </c>
      <c r="V24" s="72"/>
      <c r="W24" s="73" t="str">
        <f t="shared" ref="W24:W25" si="315">IF(V24="","",IF(V24="yes",100%,0))</f>
        <v/>
      </c>
      <c r="X24" s="72"/>
      <c r="Y24" s="73" t="str">
        <f t="shared" ref="Y24:Y25" si="316">IF(X24="","",IF(X24="yes",100%,0))</f>
        <v/>
      </c>
      <c r="Z24" s="72"/>
      <c r="AA24" s="73" t="str">
        <f t="shared" ref="AA24:AA25" si="317">IF(Z24="","",IF(Z24="yes",100%,0))</f>
        <v/>
      </c>
      <c r="AB24" s="72"/>
      <c r="AC24" s="73" t="str">
        <f t="shared" ref="AC24:AC25" si="318">IF(AB24="","",IF(AB24="yes",100%,0))</f>
        <v/>
      </c>
      <c r="AD24" s="72"/>
      <c r="AE24" s="73" t="str">
        <f t="shared" ref="AE24:AE25" si="319">IF(AD24="","",IF(AD24="yes",100%,0))</f>
        <v/>
      </c>
      <c r="AF24" s="72"/>
      <c r="AG24" s="73" t="str">
        <f t="shared" ref="AG24:AG25" si="320">IF(AF24="","",IF(AF24="yes",100%,0))</f>
        <v/>
      </c>
      <c r="AH24" s="72"/>
      <c r="AI24" s="73" t="str">
        <f t="shared" ref="AI24:AI25" si="321">IF(AH24="","",IF(AH24="yes",100%,0))</f>
        <v/>
      </c>
      <c r="AJ24" s="72"/>
      <c r="AK24" s="73" t="str">
        <f t="shared" ref="AK24:AK25" si="322">IF(AJ24="","",IF(AJ24="yes",100%,0))</f>
        <v/>
      </c>
      <c r="AL24" s="72"/>
      <c r="AM24" s="73" t="str">
        <f t="shared" ref="AM24:AM25" si="323">IF(AL24="","",IF(AL24="yes",100%,0))</f>
        <v/>
      </c>
    </row>
    <row r="25" spans="1:39" s="74" customFormat="1" ht="23.4" customHeight="1" thickBot="1" x14ac:dyDescent="0.4">
      <c r="A25" s="150"/>
      <c r="B25" s="152"/>
      <c r="C25" s="75" t="s">
        <v>53</v>
      </c>
      <c r="D25" s="56"/>
      <c r="E25" s="66" t="str">
        <f>IF(D25="","",IF(D25="yes",100%,0))</f>
        <v/>
      </c>
      <c r="F25" s="56"/>
      <c r="G25" s="66" t="str">
        <f t="shared" si="307"/>
        <v/>
      </c>
      <c r="H25" s="56"/>
      <c r="I25" s="66" t="str">
        <f t="shared" si="308"/>
        <v/>
      </c>
      <c r="J25" s="56"/>
      <c r="K25" s="66" t="str">
        <f t="shared" si="309"/>
        <v/>
      </c>
      <c r="L25" s="56"/>
      <c r="M25" s="66" t="str">
        <f t="shared" si="310"/>
        <v/>
      </c>
      <c r="N25" s="56"/>
      <c r="O25" s="66" t="str">
        <f t="shared" si="311"/>
        <v/>
      </c>
      <c r="P25" s="56"/>
      <c r="Q25" s="66" t="str">
        <f t="shared" si="312"/>
        <v/>
      </c>
      <c r="R25" s="56"/>
      <c r="S25" s="66" t="str">
        <f t="shared" si="313"/>
        <v/>
      </c>
      <c r="T25" s="56"/>
      <c r="U25" s="66" t="str">
        <f t="shared" si="314"/>
        <v/>
      </c>
      <c r="V25" s="56"/>
      <c r="W25" s="66" t="str">
        <f t="shared" si="315"/>
        <v/>
      </c>
      <c r="X25" s="56"/>
      <c r="Y25" s="66" t="str">
        <f t="shared" si="316"/>
        <v/>
      </c>
      <c r="Z25" s="56"/>
      <c r="AA25" s="66" t="str">
        <f t="shared" si="317"/>
        <v/>
      </c>
      <c r="AB25" s="56"/>
      <c r="AC25" s="66" t="str">
        <f t="shared" si="318"/>
        <v/>
      </c>
      <c r="AD25" s="56"/>
      <c r="AE25" s="66" t="str">
        <f t="shared" si="319"/>
        <v/>
      </c>
      <c r="AF25" s="56"/>
      <c r="AG25" s="66" t="str">
        <f t="shared" si="320"/>
        <v/>
      </c>
      <c r="AH25" s="56"/>
      <c r="AI25" s="66" t="str">
        <f t="shared" si="321"/>
        <v/>
      </c>
      <c r="AJ25" s="56"/>
      <c r="AK25" s="66" t="str">
        <f t="shared" si="322"/>
        <v/>
      </c>
      <c r="AL25" s="56"/>
      <c r="AM25" s="66" t="str">
        <f t="shared" si="323"/>
        <v/>
      </c>
    </row>
    <row r="26" spans="1:39" ht="15" thickBot="1" x14ac:dyDescent="0.4">
      <c r="A26" s="76"/>
      <c r="B26" s="77"/>
      <c r="C26" s="78"/>
      <c r="D26" s="79">
        <f>COUNTA(D24:D25)</f>
        <v>0</v>
      </c>
      <c r="E26" s="80" t="str">
        <f>IF(D26=0,"",IF(SUM(E24:E25)&gt;100%,100%,SUM(E24:E25)))</f>
        <v/>
      </c>
      <c r="F26" s="79">
        <f t="shared" ref="F26" si="324">COUNTA(F24:F25)</f>
        <v>0</v>
      </c>
      <c r="G26" s="80" t="str">
        <f t="shared" ref="G26" si="325">IF(F26=0,"",IF(SUM(G24:G25)&gt;100%,100%,SUM(G24:G25)))</f>
        <v/>
      </c>
      <c r="H26" s="79">
        <f t="shared" ref="H26" si="326">COUNTA(H24:H25)</f>
        <v>0</v>
      </c>
      <c r="I26" s="80" t="str">
        <f t="shared" ref="I26" si="327">IF(H26=0,"",IF(SUM(I24:I25)&gt;100%,100%,SUM(I24:I25)))</f>
        <v/>
      </c>
      <c r="J26" s="79">
        <f t="shared" ref="J26" si="328">COUNTA(J24:J25)</f>
        <v>0</v>
      </c>
      <c r="K26" s="80" t="str">
        <f t="shared" ref="K26" si="329">IF(J26=0,"",IF(SUM(K24:K25)&gt;100%,100%,SUM(K24:K25)))</f>
        <v/>
      </c>
      <c r="L26" s="79">
        <f t="shared" ref="L26" si="330">COUNTA(L24:L25)</f>
        <v>0</v>
      </c>
      <c r="M26" s="80" t="str">
        <f t="shared" ref="M26" si="331">IF(L26=0,"",IF(SUM(M24:M25)&gt;100%,100%,SUM(M24:M25)))</f>
        <v/>
      </c>
      <c r="N26" s="79">
        <f t="shared" ref="N26" si="332">COUNTA(N24:N25)</f>
        <v>0</v>
      </c>
      <c r="O26" s="80" t="str">
        <f t="shared" ref="O26" si="333">IF(N26=0,"",IF(SUM(O24:O25)&gt;100%,100%,SUM(O24:O25)))</f>
        <v/>
      </c>
      <c r="P26" s="79">
        <f t="shared" ref="P26" si="334">COUNTA(P24:P25)</f>
        <v>0</v>
      </c>
      <c r="Q26" s="80" t="str">
        <f t="shared" ref="Q26" si="335">IF(P26=0,"",IF(SUM(Q24:Q25)&gt;100%,100%,SUM(Q24:Q25)))</f>
        <v/>
      </c>
      <c r="R26" s="79">
        <f t="shared" ref="R26" si="336">COUNTA(R24:R25)</f>
        <v>0</v>
      </c>
      <c r="S26" s="80" t="str">
        <f t="shared" ref="S26" si="337">IF(R26=0,"",IF(SUM(S24:S25)&gt;100%,100%,SUM(S24:S25)))</f>
        <v/>
      </c>
      <c r="T26" s="79">
        <f t="shared" ref="T26" si="338">COUNTA(T24:T25)</f>
        <v>0</v>
      </c>
      <c r="U26" s="80" t="str">
        <f t="shared" ref="U26" si="339">IF(T26=0,"",IF(SUM(U24:U25)&gt;100%,100%,SUM(U24:U25)))</f>
        <v/>
      </c>
      <c r="V26" s="79">
        <f t="shared" ref="V26" si="340">COUNTA(V24:V25)</f>
        <v>0</v>
      </c>
      <c r="W26" s="80" t="str">
        <f t="shared" ref="W26" si="341">IF(V26=0,"",IF(SUM(W24:W25)&gt;100%,100%,SUM(W24:W25)))</f>
        <v/>
      </c>
      <c r="X26" s="79">
        <f t="shared" ref="X26" si="342">COUNTA(X24:X25)</f>
        <v>0</v>
      </c>
      <c r="Y26" s="80" t="str">
        <f t="shared" ref="Y26" si="343">IF(X26=0,"",IF(SUM(Y24:Y25)&gt;100%,100%,SUM(Y24:Y25)))</f>
        <v/>
      </c>
      <c r="Z26" s="79">
        <f t="shared" ref="Z26" si="344">COUNTA(Z24:Z25)</f>
        <v>0</v>
      </c>
      <c r="AA26" s="80" t="str">
        <f t="shared" ref="AA26" si="345">IF(Z26=0,"",IF(SUM(AA24:AA25)&gt;100%,100%,SUM(AA24:AA25)))</f>
        <v/>
      </c>
      <c r="AB26" s="79">
        <f t="shared" ref="AB26" si="346">COUNTA(AB24:AB25)</f>
        <v>0</v>
      </c>
      <c r="AC26" s="80" t="str">
        <f t="shared" ref="AC26" si="347">IF(AB26=0,"",IF(SUM(AC24:AC25)&gt;100%,100%,SUM(AC24:AC25)))</f>
        <v/>
      </c>
      <c r="AD26" s="79">
        <f t="shared" ref="AD26" si="348">COUNTA(AD24:AD25)</f>
        <v>0</v>
      </c>
      <c r="AE26" s="80" t="str">
        <f t="shared" ref="AE26" si="349">IF(AD26=0,"",IF(SUM(AE24:AE25)&gt;100%,100%,SUM(AE24:AE25)))</f>
        <v/>
      </c>
      <c r="AF26" s="79">
        <f t="shared" ref="AF26" si="350">COUNTA(AF24:AF25)</f>
        <v>0</v>
      </c>
      <c r="AG26" s="80" t="str">
        <f t="shared" ref="AG26" si="351">IF(AF26=0,"",IF(SUM(AG24:AG25)&gt;100%,100%,SUM(AG24:AG25)))</f>
        <v/>
      </c>
      <c r="AH26" s="79">
        <f t="shared" ref="AH26" si="352">COUNTA(AH24:AH25)</f>
        <v>0</v>
      </c>
      <c r="AI26" s="80" t="str">
        <f t="shared" ref="AI26" si="353">IF(AH26=0,"",IF(SUM(AI24:AI25)&gt;100%,100%,SUM(AI24:AI25)))</f>
        <v/>
      </c>
      <c r="AJ26" s="79">
        <f t="shared" ref="AJ26" si="354">COUNTA(AJ24:AJ25)</f>
        <v>0</v>
      </c>
      <c r="AK26" s="80" t="str">
        <f t="shared" ref="AK26" si="355">IF(AJ26=0,"",IF(SUM(AK24:AK25)&gt;100%,100%,SUM(AK24:AK25)))</f>
        <v/>
      </c>
      <c r="AL26" s="79">
        <f t="shared" ref="AL26" si="356">COUNTA(AL24:AL25)</f>
        <v>0</v>
      </c>
      <c r="AM26" s="80" t="str">
        <f t="shared" ref="AM26" si="357">IF(AL26=0,"",IF(SUM(AM24:AM25)&gt;100%,100%,SUM(AM24:AM25)))</f>
        <v/>
      </c>
    </row>
    <row r="27" spans="1:39" ht="15" thickBot="1" x14ac:dyDescent="0.4">
      <c r="D27" s="81"/>
      <c r="E27" s="82"/>
      <c r="F27" s="81"/>
      <c r="G27" s="82"/>
      <c r="H27" s="81"/>
      <c r="I27" s="82"/>
      <c r="J27" s="81"/>
      <c r="K27" s="82"/>
      <c r="L27" s="81"/>
      <c r="M27" s="82"/>
      <c r="N27" s="81"/>
      <c r="O27" s="82"/>
      <c r="P27" s="81"/>
      <c r="Q27" s="82"/>
      <c r="R27" s="81"/>
      <c r="S27" s="82"/>
      <c r="T27" s="81"/>
      <c r="U27" s="82"/>
      <c r="V27" s="81"/>
      <c r="W27" s="82"/>
      <c r="X27" s="81"/>
      <c r="Y27" s="82"/>
      <c r="Z27" s="81"/>
      <c r="AA27" s="82"/>
      <c r="AB27" s="81"/>
      <c r="AC27" s="82"/>
      <c r="AD27" s="81"/>
      <c r="AE27" s="82"/>
      <c r="AF27" s="81"/>
      <c r="AG27" s="82"/>
      <c r="AH27" s="81"/>
      <c r="AI27" s="82"/>
      <c r="AJ27" s="81"/>
      <c r="AK27" s="82"/>
      <c r="AL27" s="81"/>
      <c r="AM27" s="82"/>
    </row>
    <row r="28" spans="1:39" ht="14.4" customHeight="1" x14ac:dyDescent="0.35">
      <c r="A28" s="143" t="s">
        <v>54</v>
      </c>
      <c r="B28" s="147" t="s">
        <v>55</v>
      </c>
      <c r="C28" s="83" t="s">
        <v>36</v>
      </c>
      <c r="D28" s="61"/>
      <c r="E28" s="62">
        <f>IF(SUM(E29:E31)&gt;10%,10%,SUM(E29:E31))</f>
        <v>0</v>
      </c>
      <c r="F28" s="61"/>
      <c r="G28" s="62">
        <f t="shared" ref="G28" si="358">IF(SUM(G29:G31)&gt;10%,10%,SUM(G29:G31))</f>
        <v>0</v>
      </c>
      <c r="H28" s="61"/>
      <c r="I28" s="62">
        <f t="shared" ref="I28" si="359">IF(SUM(I29:I31)&gt;10%,10%,SUM(I29:I31))</f>
        <v>0</v>
      </c>
      <c r="J28" s="61"/>
      <c r="K28" s="62">
        <f t="shared" ref="K28" si="360">IF(SUM(K29:K31)&gt;10%,10%,SUM(K29:K31))</f>
        <v>0</v>
      </c>
      <c r="L28" s="61"/>
      <c r="M28" s="62">
        <f t="shared" ref="M28" si="361">IF(SUM(M29:M31)&gt;10%,10%,SUM(M29:M31))</f>
        <v>0</v>
      </c>
      <c r="N28" s="61"/>
      <c r="O28" s="62">
        <f t="shared" ref="O28" si="362">IF(SUM(O29:O31)&gt;10%,10%,SUM(O29:O31))</f>
        <v>0</v>
      </c>
      <c r="P28" s="61"/>
      <c r="Q28" s="62">
        <f t="shared" ref="Q28" si="363">IF(SUM(Q29:Q31)&gt;10%,10%,SUM(Q29:Q31))</f>
        <v>0</v>
      </c>
      <c r="R28" s="61"/>
      <c r="S28" s="62">
        <f t="shared" ref="S28" si="364">IF(SUM(S29:S31)&gt;10%,10%,SUM(S29:S31))</f>
        <v>0</v>
      </c>
      <c r="T28" s="61"/>
      <c r="U28" s="62">
        <f t="shared" ref="U28" si="365">IF(SUM(U29:U31)&gt;10%,10%,SUM(U29:U31))</f>
        <v>0</v>
      </c>
      <c r="V28" s="61"/>
      <c r="W28" s="62">
        <f t="shared" ref="W28" si="366">IF(SUM(W29:W31)&gt;10%,10%,SUM(W29:W31))</f>
        <v>0</v>
      </c>
      <c r="X28" s="61"/>
      <c r="Y28" s="62">
        <f t="shared" ref="Y28" si="367">IF(SUM(Y29:Y31)&gt;10%,10%,SUM(Y29:Y31))</f>
        <v>0</v>
      </c>
      <c r="Z28" s="61"/>
      <c r="AA28" s="62">
        <f t="shared" ref="AA28" si="368">IF(SUM(AA29:AA31)&gt;10%,10%,SUM(AA29:AA31))</f>
        <v>0</v>
      </c>
      <c r="AB28" s="61"/>
      <c r="AC28" s="62">
        <f t="shared" ref="AC28" si="369">IF(SUM(AC29:AC31)&gt;10%,10%,SUM(AC29:AC31))</f>
        <v>0</v>
      </c>
      <c r="AD28" s="61"/>
      <c r="AE28" s="62">
        <f t="shared" ref="AE28" si="370">IF(SUM(AE29:AE31)&gt;10%,10%,SUM(AE29:AE31))</f>
        <v>0</v>
      </c>
      <c r="AF28" s="61"/>
      <c r="AG28" s="62">
        <f t="shared" ref="AG28" si="371">IF(SUM(AG29:AG31)&gt;10%,10%,SUM(AG29:AG31))</f>
        <v>0</v>
      </c>
      <c r="AH28" s="61"/>
      <c r="AI28" s="62">
        <f t="shared" ref="AI28" si="372">IF(SUM(AI29:AI31)&gt;10%,10%,SUM(AI29:AI31))</f>
        <v>0</v>
      </c>
      <c r="AJ28" s="61"/>
      <c r="AK28" s="62">
        <f t="shared" ref="AK28" si="373">IF(SUM(AK29:AK31)&gt;10%,10%,SUM(AK29:AK31))</f>
        <v>0</v>
      </c>
      <c r="AL28" s="61"/>
      <c r="AM28" s="62">
        <f t="shared" ref="AM28" si="374">IF(SUM(AM29:AM31)&gt;10%,10%,SUM(AM29:AM31))</f>
        <v>0</v>
      </c>
    </row>
    <row r="29" spans="1:39" x14ac:dyDescent="0.35">
      <c r="A29" s="143"/>
      <c r="B29" s="147"/>
      <c r="C29" s="53" t="s">
        <v>56</v>
      </c>
      <c r="D29" s="54"/>
      <c r="E29" s="64" t="str">
        <f>IF(D29="","",IF(D29="yes",8%,0))</f>
        <v/>
      </c>
      <c r="F29" s="54"/>
      <c r="G29" s="64" t="str">
        <f t="shared" ref="G29" si="375">IF(F29="","",IF(F29="yes",8%,0))</f>
        <v/>
      </c>
      <c r="H29" s="54"/>
      <c r="I29" s="64" t="str">
        <f t="shared" ref="I29" si="376">IF(H29="","",IF(H29="yes",8%,0))</f>
        <v/>
      </c>
      <c r="J29" s="54"/>
      <c r="K29" s="64" t="str">
        <f t="shared" ref="K29" si="377">IF(J29="","",IF(J29="yes",8%,0))</f>
        <v/>
      </c>
      <c r="L29" s="54"/>
      <c r="M29" s="64" t="str">
        <f t="shared" ref="M29" si="378">IF(L29="","",IF(L29="yes",8%,0))</f>
        <v/>
      </c>
      <c r="N29" s="54"/>
      <c r="O29" s="64" t="str">
        <f t="shared" ref="O29" si="379">IF(N29="","",IF(N29="yes",8%,0))</f>
        <v/>
      </c>
      <c r="P29" s="54"/>
      <c r="Q29" s="64" t="str">
        <f t="shared" ref="Q29" si="380">IF(P29="","",IF(P29="yes",8%,0))</f>
        <v/>
      </c>
      <c r="R29" s="54"/>
      <c r="S29" s="64" t="str">
        <f t="shared" ref="S29" si="381">IF(R29="","",IF(R29="yes",8%,0))</f>
        <v/>
      </c>
      <c r="T29" s="54"/>
      <c r="U29" s="64" t="str">
        <f t="shared" ref="U29" si="382">IF(T29="","",IF(T29="yes",8%,0))</f>
        <v/>
      </c>
      <c r="V29" s="54"/>
      <c r="W29" s="64" t="str">
        <f t="shared" ref="W29" si="383">IF(V29="","",IF(V29="yes",8%,0))</f>
        <v/>
      </c>
      <c r="X29" s="54"/>
      <c r="Y29" s="64" t="str">
        <f t="shared" ref="Y29" si="384">IF(X29="","",IF(X29="yes",8%,0))</f>
        <v/>
      </c>
      <c r="Z29" s="54"/>
      <c r="AA29" s="64" t="str">
        <f t="shared" ref="AA29" si="385">IF(Z29="","",IF(Z29="yes",8%,0))</f>
        <v/>
      </c>
      <c r="AB29" s="54"/>
      <c r="AC29" s="64" t="str">
        <f t="shared" ref="AC29" si="386">IF(AB29="","",IF(AB29="yes",8%,0))</f>
        <v/>
      </c>
      <c r="AD29" s="54"/>
      <c r="AE29" s="64" t="str">
        <f t="shared" ref="AE29" si="387">IF(AD29="","",IF(AD29="yes",8%,0))</f>
        <v/>
      </c>
      <c r="AF29" s="54"/>
      <c r="AG29" s="64" t="str">
        <f t="shared" ref="AG29" si="388">IF(AF29="","",IF(AF29="yes",8%,0))</f>
        <v/>
      </c>
      <c r="AH29" s="54"/>
      <c r="AI29" s="64" t="str">
        <f t="shared" ref="AI29" si="389">IF(AH29="","",IF(AH29="yes",8%,0))</f>
        <v/>
      </c>
      <c r="AJ29" s="54"/>
      <c r="AK29" s="64" t="str">
        <f t="shared" ref="AK29" si="390">IF(AJ29="","",IF(AJ29="yes",8%,0))</f>
        <v/>
      </c>
      <c r="AL29" s="54"/>
      <c r="AM29" s="64" t="str">
        <f t="shared" ref="AM29" si="391">IF(AL29="","",IF(AL29="yes",8%,0))</f>
        <v/>
      </c>
    </row>
    <row r="30" spans="1:39" x14ac:dyDescent="0.35">
      <c r="A30" s="143"/>
      <c r="B30" s="147"/>
      <c r="C30" s="53" t="s">
        <v>57</v>
      </c>
      <c r="D30" s="54"/>
      <c r="E30" s="64" t="str">
        <f>IF(D30="","",IF(D30="yes",2%,0))</f>
        <v/>
      </c>
      <c r="F30" s="54"/>
      <c r="G30" s="64" t="str">
        <f t="shared" ref="G30:G31" si="392">IF(F30="","",IF(F30="yes",2%,0))</f>
        <v/>
      </c>
      <c r="H30" s="54"/>
      <c r="I30" s="64" t="str">
        <f t="shared" ref="I30:I31" si="393">IF(H30="","",IF(H30="yes",2%,0))</f>
        <v/>
      </c>
      <c r="J30" s="54"/>
      <c r="K30" s="64" t="str">
        <f t="shared" ref="K30:K31" si="394">IF(J30="","",IF(J30="yes",2%,0))</f>
        <v/>
      </c>
      <c r="L30" s="54"/>
      <c r="M30" s="64" t="str">
        <f t="shared" ref="M30:M31" si="395">IF(L30="","",IF(L30="yes",2%,0))</f>
        <v/>
      </c>
      <c r="N30" s="54"/>
      <c r="O30" s="64" t="str">
        <f t="shared" ref="O30:O31" si="396">IF(N30="","",IF(N30="yes",2%,0))</f>
        <v/>
      </c>
      <c r="P30" s="54"/>
      <c r="Q30" s="64" t="str">
        <f t="shared" ref="Q30:Q31" si="397">IF(P30="","",IF(P30="yes",2%,0))</f>
        <v/>
      </c>
      <c r="R30" s="54"/>
      <c r="S30" s="64" t="str">
        <f t="shared" ref="S30:S31" si="398">IF(R30="","",IF(R30="yes",2%,0))</f>
        <v/>
      </c>
      <c r="T30" s="54"/>
      <c r="U30" s="64" t="str">
        <f t="shared" ref="U30:U31" si="399">IF(T30="","",IF(T30="yes",2%,0))</f>
        <v/>
      </c>
      <c r="V30" s="54"/>
      <c r="W30" s="64" t="str">
        <f t="shared" ref="W30:W31" si="400">IF(V30="","",IF(V30="yes",2%,0))</f>
        <v/>
      </c>
      <c r="X30" s="54"/>
      <c r="Y30" s="64" t="str">
        <f t="shared" ref="Y30:Y31" si="401">IF(X30="","",IF(X30="yes",2%,0))</f>
        <v/>
      </c>
      <c r="Z30" s="54"/>
      <c r="AA30" s="64" t="str">
        <f t="shared" ref="AA30:AA31" si="402">IF(Z30="","",IF(Z30="yes",2%,0))</f>
        <v/>
      </c>
      <c r="AB30" s="54"/>
      <c r="AC30" s="64" t="str">
        <f t="shared" ref="AC30:AC31" si="403">IF(AB30="","",IF(AB30="yes",2%,0))</f>
        <v/>
      </c>
      <c r="AD30" s="54"/>
      <c r="AE30" s="64" t="str">
        <f t="shared" ref="AE30:AE31" si="404">IF(AD30="","",IF(AD30="yes",2%,0))</f>
        <v/>
      </c>
      <c r="AF30" s="54"/>
      <c r="AG30" s="64" t="str">
        <f t="shared" ref="AG30:AG31" si="405">IF(AF30="","",IF(AF30="yes",2%,0))</f>
        <v/>
      </c>
      <c r="AH30" s="54"/>
      <c r="AI30" s="64" t="str">
        <f t="shared" ref="AI30:AI31" si="406">IF(AH30="","",IF(AH30="yes",2%,0))</f>
        <v/>
      </c>
      <c r="AJ30" s="54"/>
      <c r="AK30" s="64" t="str">
        <f t="shared" ref="AK30:AK31" si="407">IF(AJ30="","",IF(AJ30="yes",2%,0))</f>
        <v/>
      </c>
      <c r="AL30" s="54"/>
      <c r="AM30" s="64" t="str">
        <f t="shared" ref="AM30:AM31" si="408">IF(AL30="","",IF(AL30="yes",2%,0))</f>
        <v/>
      </c>
    </row>
    <row r="31" spans="1:39" x14ac:dyDescent="0.35">
      <c r="A31" s="143"/>
      <c r="B31" s="147"/>
      <c r="C31" s="53" t="s">
        <v>58</v>
      </c>
      <c r="D31" s="54"/>
      <c r="E31" s="64" t="str">
        <f>IF(D31="","",IF(D31="yes",2%,0))</f>
        <v/>
      </c>
      <c r="F31" s="54"/>
      <c r="G31" s="64" t="str">
        <f t="shared" si="392"/>
        <v/>
      </c>
      <c r="H31" s="54"/>
      <c r="I31" s="64" t="str">
        <f t="shared" si="393"/>
        <v/>
      </c>
      <c r="J31" s="54"/>
      <c r="K31" s="64" t="str">
        <f t="shared" si="394"/>
        <v/>
      </c>
      <c r="L31" s="54"/>
      <c r="M31" s="64" t="str">
        <f t="shared" si="395"/>
        <v/>
      </c>
      <c r="N31" s="54"/>
      <c r="O31" s="64" t="str">
        <f t="shared" si="396"/>
        <v/>
      </c>
      <c r="P31" s="54"/>
      <c r="Q31" s="64" t="str">
        <f t="shared" si="397"/>
        <v/>
      </c>
      <c r="R31" s="54"/>
      <c r="S31" s="64" t="str">
        <f t="shared" si="398"/>
        <v/>
      </c>
      <c r="T31" s="54"/>
      <c r="U31" s="64" t="str">
        <f t="shared" si="399"/>
        <v/>
      </c>
      <c r="V31" s="54"/>
      <c r="W31" s="64" t="str">
        <f t="shared" si="400"/>
        <v/>
      </c>
      <c r="X31" s="54"/>
      <c r="Y31" s="64" t="str">
        <f t="shared" si="401"/>
        <v/>
      </c>
      <c r="Z31" s="54"/>
      <c r="AA31" s="64" t="str">
        <f t="shared" si="402"/>
        <v/>
      </c>
      <c r="AB31" s="54"/>
      <c r="AC31" s="64" t="str">
        <f t="shared" si="403"/>
        <v/>
      </c>
      <c r="AD31" s="54"/>
      <c r="AE31" s="64" t="str">
        <f t="shared" si="404"/>
        <v/>
      </c>
      <c r="AF31" s="54"/>
      <c r="AG31" s="64" t="str">
        <f t="shared" si="405"/>
        <v/>
      </c>
      <c r="AH31" s="54"/>
      <c r="AI31" s="64" t="str">
        <f t="shared" si="406"/>
        <v/>
      </c>
      <c r="AJ31" s="54"/>
      <c r="AK31" s="64" t="str">
        <f t="shared" si="407"/>
        <v/>
      </c>
      <c r="AL31" s="54"/>
      <c r="AM31" s="64" t="str">
        <f t="shared" si="408"/>
        <v/>
      </c>
    </row>
    <row r="32" spans="1:39" ht="15" thickBot="1" x14ac:dyDescent="0.4">
      <c r="A32" s="143"/>
      <c r="B32" s="147"/>
      <c r="C32" s="53"/>
      <c r="D32" s="54"/>
      <c r="E32" s="64"/>
      <c r="F32" s="54"/>
      <c r="G32" s="64"/>
      <c r="H32" s="54"/>
      <c r="I32" s="64"/>
      <c r="J32" s="54"/>
      <c r="K32" s="64"/>
      <c r="L32" s="54"/>
      <c r="M32" s="64"/>
      <c r="N32" s="54"/>
      <c r="O32" s="64"/>
      <c r="P32" s="54"/>
      <c r="Q32" s="64"/>
      <c r="R32" s="54"/>
      <c r="S32" s="64"/>
      <c r="T32" s="54"/>
      <c r="U32" s="64"/>
      <c r="V32" s="54"/>
      <c r="W32" s="64"/>
      <c r="X32" s="54"/>
      <c r="Y32" s="64"/>
      <c r="Z32" s="54"/>
      <c r="AA32" s="64"/>
      <c r="AB32" s="54"/>
      <c r="AC32" s="64"/>
      <c r="AD32" s="54"/>
      <c r="AE32" s="64"/>
      <c r="AF32" s="54"/>
      <c r="AG32" s="64"/>
      <c r="AH32" s="54"/>
      <c r="AI32" s="64"/>
      <c r="AJ32" s="54"/>
      <c r="AK32" s="64"/>
      <c r="AL32" s="54"/>
      <c r="AM32" s="64"/>
    </row>
    <row r="33" spans="1:39" x14ac:dyDescent="0.35">
      <c r="A33" s="143"/>
      <c r="B33" s="147"/>
      <c r="C33" s="84" t="s">
        <v>35</v>
      </c>
      <c r="D33" s="61"/>
      <c r="E33" s="62">
        <f>IF(SUM(E34:E36)&gt;10%,10%,SUM(E34:E36))</f>
        <v>0</v>
      </c>
      <c r="F33" s="61"/>
      <c r="G33" s="62">
        <f t="shared" ref="G33" si="409">IF(SUM(G34:G36)&gt;10%,10%,SUM(G34:G36))</f>
        <v>0</v>
      </c>
      <c r="H33" s="61"/>
      <c r="I33" s="62">
        <f t="shared" ref="I33" si="410">IF(SUM(I34:I36)&gt;10%,10%,SUM(I34:I36))</f>
        <v>0</v>
      </c>
      <c r="J33" s="61"/>
      <c r="K33" s="62">
        <f t="shared" ref="K33" si="411">IF(SUM(K34:K36)&gt;10%,10%,SUM(K34:K36))</f>
        <v>0</v>
      </c>
      <c r="L33" s="61"/>
      <c r="M33" s="62">
        <f t="shared" ref="M33" si="412">IF(SUM(M34:M36)&gt;10%,10%,SUM(M34:M36))</f>
        <v>0</v>
      </c>
      <c r="N33" s="61"/>
      <c r="O33" s="62">
        <f t="shared" ref="O33" si="413">IF(SUM(O34:O36)&gt;10%,10%,SUM(O34:O36))</f>
        <v>0</v>
      </c>
      <c r="P33" s="61"/>
      <c r="Q33" s="62">
        <f t="shared" ref="Q33" si="414">IF(SUM(Q34:Q36)&gt;10%,10%,SUM(Q34:Q36))</f>
        <v>0</v>
      </c>
      <c r="R33" s="61"/>
      <c r="S33" s="62">
        <f t="shared" ref="S33" si="415">IF(SUM(S34:S36)&gt;10%,10%,SUM(S34:S36))</f>
        <v>0</v>
      </c>
      <c r="T33" s="61"/>
      <c r="U33" s="62">
        <f t="shared" ref="U33" si="416">IF(SUM(U34:U36)&gt;10%,10%,SUM(U34:U36))</f>
        <v>0</v>
      </c>
      <c r="V33" s="61"/>
      <c r="W33" s="62">
        <f t="shared" ref="W33" si="417">IF(SUM(W34:W36)&gt;10%,10%,SUM(W34:W36))</f>
        <v>0</v>
      </c>
      <c r="X33" s="61"/>
      <c r="Y33" s="62">
        <f t="shared" ref="Y33" si="418">IF(SUM(Y34:Y36)&gt;10%,10%,SUM(Y34:Y36))</f>
        <v>0</v>
      </c>
      <c r="Z33" s="61"/>
      <c r="AA33" s="62">
        <f t="shared" ref="AA33" si="419">IF(SUM(AA34:AA36)&gt;10%,10%,SUM(AA34:AA36))</f>
        <v>0</v>
      </c>
      <c r="AB33" s="61"/>
      <c r="AC33" s="62">
        <f t="shared" ref="AC33" si="420">IF(SUM(AC34:AC36)&gt;10%,10%,SUM(AC34:AC36))</f>
        <v>0</v>
      </c>
      <c r="AD33" s="61"/>
      <c r="AE33" s="62">
        <f t="shared" ref="AE33" si="421">IF(SUM(AE34:AE36)&gt;10%,10%,SUM(AE34:AE36))</f>
        <v>0</v>
      </c>
      <c r="AF33" s="61"/>
      <c r="AG33" s="62">
        <f t="shared" ref="AG33" si="422">IF(SUM(AG34:AG36)&gt;10%,10%,SUM(AG34:AG36))</f>
        <v>0</v>
      </c>
      <c r="AH33" s="61"/>
      <c r="AI33" s="62">
        <f t="shared" ref="AI33" si="423">IF(SUM(AI34:AI36)&gt;10%,10%,SUM(AI34:AI36))</f>
        <v>0</v>
      </c>
      <c r="AJ33" s="61"/>
      <c r="AK33" s="62">
        <f t="shared" ref="AK33" si="424">IF(SUM(AK34:AK36)&gt;10%,10%,SUM(AK34:AK36))</f>
        <v>0</v>
      </c>
      <c r="AL33" s="61"/>
      <c r="AM33" s="62">
        <f t="shared" ref="AM33" si="425">IF(SUM(AM34:AM36)&gt;10%,10%,SUM(AM34:AM36))</f>
        <v>0</v>
      </c>
    </row>
    <row r="34" spans="1:39" x14ac:dyDescent="0.35">
      <c r="A34" s="143"/>
      <c r="B34" s="147"/>
      <c r="C34" s="53" t="s">
        <v>59</v>
      </c>
      <c r="D34" s="54"/>
      <c r="E34" s="64" t="str">
        <f>IF(D34="","",IF(D34="yes",8%,0))</f>
        <v/>
      </c>
      <c r="F34" s="54"/>
      <c r="G34" s="64" t="str">
        <f t="shared" ref="G34" si="426">IF(F34="","",IF(F34="yes",8%,0))</f>
        <v/>
      </c>
      <c r="H34" s="54"/>
      <c r="I34" s="64" t="str">
        <f t="shared" ref="I34" si="427">IF(H34="","",IF(H34="yes",8%,0))</f>
        <v/>
      </c>
      <c r="J34" s="54"/>
      <c r="K34" s="64" t="str">
        <f t="shared" ref="K34" si="428">IF(J34="","",IF(J34="yes",8%,0))</f>
        <v/>
      </c>
      <c r="L34" s="54"/>
      <c r="M34" s="64" t="str">
        <f t="shared" ref="M34" si="429">IF(L34="","",IF(L34="yes",8%,0))</f>
        <v/>
      </c>
      <c r="N34" s="54"/>
      <c r="O34" s="64" t="str">
        <f t="shared" ref="O34" si="430">IF(N34="","",IF(N34="yes",8%,0))</f>
        <v/>
      </c>
      <c r="P34" s="54"/>
      <c r="Q34" s="64" t="str">
        <f t="shared" ref="Q34" si="431">IF(P34="","",IF(P34="yes",8%,0))</f>
        <v/>
      </c>
      <c r="R34" s="54"/>
      <c r="S34" s="64" t="str">
        <f t="shared" ref="S34" si="432">IF(R34="","",IF(R34="yes",8%,0))</f>
        <v/>
      </c>
      <c r="T34" s="54"/>
      <c r="U34" s="64" t="str">
        <f t="shared" ref="U34" si="433">IF(T34="","",IF(T34="yes",8%,0))</f>
        <v/>
      </c>
      <c r="V34" s="54"/>
      <c r="W34" s="64" t="str">
        <f t="shared" ref="W34" si="434">IF(V34="","",IF(V34="yes",8%,0))</f>
        <v/>
      </c>
      <c r="X34" s="54"/>
      <c r="Y34" s="64" t="str">
        <f t="shared" ref="Y34" si="435">IF(X34="","",IF(X34="yes",8%,0))</f>
        <v/>
      </c>
      <c r="Z34" s="54"/>
      <c r="AA34" s="64" t="str">
        <f t="shared" ref="AA34" si="436">IF(Z34="","",IF(Z34="yes",8%,0))</f>
        <v/>
      </c>
      <c r="AB34" s="54"/>
      <c r="AC34" s="64" t="str">
        <f t="shared" ref="AC34" si="437">IF(AB34="","",IF(AB34="yes",8%,0))</f>
        <v/>
      </c>
      <c r="AD34" s="54"/>
      <c r="AE34" s="64" t="str">
        <f t="shared" ref="AE34" si="438">IF(AD34="","",IF(AD34="yes",8%,0))</f>
        <v/>
      </c>
      <c r="AF34" s="54"/>
      <c r="AG34" s="64" t="str">
        <f t="shared" ref="AG34" si="439">IF(AF34="","",IF(AF34="yes",8%,0))</f>
        <v/>
      </c>
      <c r="AH34" s="54"/>
      <c r="AI34" s="64" t="str">
        <f t="shared" ref="AI34" si="440">IF(AH34="","",IF(AH34="yes",8%,0))</f>
        <v/>
      </c>
      <c r="AJ34" s="54"/>
      <c r="AK34" s="64" t="str">
        <f t="shared" ref="AK34" si="441">IF(AJ34="","",IF(AJ34="yes",8%,0))</f>
        <v/>
      </c>
      <c r="AL34" s="54"/>
      <c r="AM34" s="64" t="str">
        <f t="shared" ref="AM34" si="442">IF(AL34="","",IF(AL34="yes",8%,0))</f>
        <v/>
      </c>
    </row>
    <row r="35" spans="1:39" ht="29" x14ac:dyDescent="0.35">
      <c r="A35" s="143"/>
      <c r="B35" s="147"/>
      <c r="C35" s="85" t="s">
        <v>60</v>
      </c>
      <c r="D35" s="54"/>
      <c r="E35" s="64" t="str">
        <f>IF(D35="","",IF(D35="yes",2%,0))</f>
        <v/>
      </c>
      <c r="F35" s="54"/>
      <c r="G35" s="64" t="str">
        <f t="shared" ref="G35:G36" si="443">IF(F35="","",IF(F35="yes",2%,0))</f>
        <v/>
      </c>
      <c r="H35" s="54"/>
      <c r="I35" s="64" t="str">
        <f t="shared" ref="I35:I36" si="444">IF(H35="","",IF(H35="yes",2%,0))</f>
        <v/>
      </c>
      <c r="J35" s="54"/>
      <c r="K35" s="64" t="str">
        <f t="shared" ref="K35:K36" si="445">IF(J35="","",IF(J35="yes",2%,0))</f>
        <v/>
      </c>
      <c r="L35" s="54"/>
      <c r="M35" s="64" t="str">
        <f t="shared" ref="M35:M36" si="446">IF(L35="","",IF(L35="yes",2%,0))</f>
        <v/>
      </c>
      <c r="N35" s="54"/>
      <c r="O35" s="64" t="str">
        <f t="shared" ref="O35:O36" si="447">IF(N35="","",IF(N35="yes",2%,0))</f>
        <v/>
      </c>
      <c r="P35" s="54"/>
      <c r="Q35" s="64" t="str">
        <f t="shared" ref="Q35:Q36" si="448">IF(P35="","",IF(P35="yes",2%,0))</f>
        <v/>
      </c>
      <c r="R35" s="54"/>
      <c r="S35" s="64" t="str">
        <f t="shared" ref="S35:S36" si="449">IF(R35="","",IF(R35="yes",2%,0))</f>
        <v/>
      </c>
      <c r="T35" s="54"/>
      <c r="U35" s="64" t="str">
        <f t="shared" ref="U35:U36" si="450">IF(T35="","",IF(T35="yes",2%,0))</f>
        <v/>
      </c>
      <c r="V35" s="54"/>
      <c r="W35" s="64" t="str">
        <f t="shared" ref="W35:W36" si="451">IF(V35="","",IF(V35="yes",2%,0))</f>
        <v/>
      </c>
      <c r="X35" s="54"/>
      <c r="Y35" s="64" t="str">
        <f t="shared" ref="Y35:Y36" si="452">IF(X35="","",IF(X35="yes",2%,0))</f>
        <v/>
      </c>
      <c r="Z35" s="54"/>
      <c r="AA35" s="64" t="str">
        <f t="shared" ref="AA35:AA36" si="453">IF(Z35="","",IF(Z35="yes",2%,0))</f>
        <v/>
      </c>
      <c r="AB35" s="54"/>
      <c r="AC35" s="64" t="str">
        <f t="shared" ref="AC35:AC36" si="454">IF(AB35="","",IF(AB35="yes",2%,0))</f>
        <v/>
      </c>
      <c r="AD35" s="54"/>
      <c r="AE35" s="64" t="str">
        <f t="shared" ref="AE35:AE36" si="455">IF(AD35="","",IF(AD35="yes",2%,0))</f>
        <v/>
      </c>
      <c r="AF35" s="54"/>
      <c r="AG35" s="64" t="str">
        <f t="shared" ref="AG35:AG36" si="456">IF(AF35="","",IF(AF35="yes",2%,0))</f>
        <v/>
      </c>
      <c r="AH35" s="54"/>
      <c r="AI35" s="64" t="str">
        <f t="shared" ref="AI35:AI36" si="457">IF(AH35="","",IF(AH35="yes",2%,0))</f>
        <v/>
      </c>
      <c r="AJ35" s="54"/>
      <c r="AK35" s="64" t="str">
        <f t="shared" ref="AK35:AK36" si="458">IF(AJ35="","",IF(AJ35="yes",2%,0))</f>
        <v/>
      </c>
      <c r="AL35" s="54"/>
      <c r="AM35" s="64" t="str">
        <f t="shared" ref="AM35:AM36" si="459">IF(AL35="","",IF(AL35="yes",2%,0))</f>
        <v/>
      </c>
    </row>
    <row r="36" spans="1:39" x14ac:dyDescent="0.35">
      <c r="A36" s="143"/>
      <c r="B36" s="147"/>
      <c r="C36" s="53" t="s">
        <v>61</v>
      </c>
      <c r="D36" s="54"/>
      <c r="E36" s="64" t="str">
        <f>IF(D36="","",IF(D36="yes",2%,0))</f>
        <v/>
      </c>
      <c r="F36" s="54"/>
      <c r="G36" s="64" t="str">
        <f t="shared" si="443"/>
        <v/>
      </c>
      <c r="H36" s="54"/>
      <c r="I36" s="64" t="str">
        <f t="shared" si="444"/>
        <v/>
      </c>
      <c r="J36" s="54"/>
      <c r="K36" s="64" t="str">
        <f t="shared" si="445"/>
        <v/>
      </c>
      <c r="L36" s="54"/>
      <c r="M36" s="64" t="str">
        <f t="shared" si="446"/>
        <v/>
      </c>
      <c r="N36" s="54"/>
      <c r="O36" s="64" t="str">
        <f t="shared" si="447"/>
        <v/>
      </c>
      <c r="P36" s="54"/>
      <c r="Q36" s="64" t="str">
        <f t="shared" si="448"/>
        <v/>
      </c>
      <c r="R36" s="54"/>
      <c r="S36" s="64" t="str">
        <f t="shared" si="449"/>
        <v/>
      </c>
      <c r="T36" s="54"/>
      <c r="U36" s="64" t="str">
        <f t="shared" si="450"/>
        <v/>
      </c>
      <c r="V36" s="54"/>
      <c r="W36" s="64" t="str">
        <f t="shared" si="451"/>
        <v/>
      </c>
      <c r="X36" s="54"/>
      <c r="Y36" s="64" t="str">
        <f t="shared" si="452"/>
        <v/>
      </c>
      <c r="Z36" s="54"/>
      <c r="AA36" s="64" t="str">
        <f t="shared" si="453"/>
        <v/>
      </c>
      <c r="AB36" s="54"/>
      <c r="AC36" s="64" t="str">
        <f t="shared" si="454"/>
        <v/>
      </c>
      <c r="AD36" s="54"/>
      <c r="AE36" s="64" t="str">
        <f t="shared" si="455"/>
        <v/>
      </c>
      <c r="AF36" s="54"/>
      <c r="AG36" s="64" t="str">
        <f t="shared" si="456"/>
        <v/>
      </c>
      <c r="AH36" s="54"/>
      <c r="AI36" s="64" t="str">
        <f t="shared" si="457"/>
        <v/>
      </c>
      <c r="AJ36" s="54"/>
      <c r="AK36" s="64" t="str">
        <f t="shared" si="458"/>
        <v/>
      </c>
      <c r="AL36" s="54"/>
      <c r="AM36" s="64" t="str">
        <f t="shared" si="459"/>
        <v/>
      </c>
    </row>
    <row r="37" spans="1:39" ht="15" thickBot="1" x14ac:dyDescent="0.4">
      <c r="A37" s="143"/>
      <c r="B37" s="147"/>
      <c r="C37" s="53"/>
      <c r="D37" s="54"/>
      <c r="E37" s="64"/>
      <c r="F37" s="54"/>
      <c r="G37" s="64"/>
      <c r="H37" s="54"/>
      <c r="I37" s="64"/>
      <c r="J37" s="54"/>
      <c r="K37" s="64"/>
      <c r="L37" s="54"/>
      <c r="M37" s="64"/>
      <c r="N37" s="54"/>
      <c r="O37" s="64"/>
      <c r="P37" s="54"/>
      <c r="Q37" s="64"/>
      <c r="R37" s="54"/>
      <c r="S37" s="64"/>
      <c r="T37" s="54"/>
      <c r="U37" s="64"/>
      <c r="V37" s="54"/>
      <c r="W37" s="64"/>
      <c r="X37" s="54"/>
      <c r="Y37" s="64"/>
      <c r="Z37" s="54"/>
      <c r="AA37" s="64"/>
      <c r="AB37" s="54"/>
      <c r="AC37" s="64"/>
      <c r="AD37" s="54"/>
      <c r="AE37" s="64"/>
      <c r="AF37" s="54"/>
      <c r="AG37" s="64"/>
      <c r="AH37" s="54"/>
      <c r="AI37" s="64"/>
      <c r="AJ37" s="54"/>
      <c r="AK37" s="64"/>
      <c r="AL37" s="54"/>
      <c r="AM37" s="64"/>
    </row>
    <row r="38" spans="1:39" x14ac:dyDescent="0.35">
      <c r="A38" s="143"/>
      <c r="B38" s="147"/>
      <c r="C38" s="84" t="s">
        <v>62</v>
      </c>
      <c r="D38" s="61"/>
      <c r="E38" s="62">
        <f>IF(SUM(E39:E41)&gt;10%,10%,SUM(E39:E41))</f>
        <v>0</v>
      </c>
      <c r="F38" s="61"/>
      <c r="G38" s="62">
        <f t="shared" ref="G38" si="460">IF(SUM(G39:G41)&gt;10%,10%,SUM(G39:G41))</f>
        <v>0</v>
      </c>
      <c r="H38" s="61"/>
      <c r="I38" s="62">
        <f t="shared" ref="I38" si="461">IF(SUM(I39:I41)&gt;10%,10%,SUM(I39:I41))</f>
        <v>0</v>
      </c>
      <c r="J38" s="61"/>
      <c r="K38" s="62">
        <f t="shared" ref="K38" si="462">IF(SUM(K39:K41)&gt;10%,10%,SUM(K39:K41))</f>
        <v>0</v>
      </c>
      <c r="L38" s="61"/>
      <c r="M38" s="62">
        <f t="shared" ref="M38" si="463">IF(SUM(M39:M41)&gt;10%,10%,SUM(M39:M41))</f>
        <v>0</v>
      </c>
      <c r="N38" s="61"/>
      <c r="O38" s="62">
        <f t="shared" ref="O38" si="464">IF(SUM(O39:O41)&gt;10%,10%,SUM(O39:O41))</f>
        <v>0</v>
      </c>
      <c r="P38" s="61"/>
      <c r="Q38" s="62">
        <f t="shared" ref="Q38" si="465">IF(SUM(Q39:Q41)&gt;10%,10%,SUM(Q39:Q41))</f>
        <v>0</v>
      </c>
      <c r="R38" s="61"/>
      <c r="S38" s="62">
        <f t="shared" ref="S38" si="466">IF(SUM(S39:S41)&gt;10%,10%,SUM(S39:S41))</f>
        <v>0</v>
      </c>
      <c r="T38" s="61"/>
      <c r="U38" s="62">
        <f t="shared" ref="U38" si="467">IF(SUM(U39:U41)&gt;10%,10%,SUM(U39:U41))</f>
        <v>0</v>
      </c>
      <c r="V38" s="61"/>
      <c r="W38" s="62">
        <f t="shared" ref="W38" si="468">IF(SUM(W39:W41)&gt;10%,10%,SUM(W39:W41))</f>
        <v>0</v>
      </c>
      <c r="X38" s="61"/>
      <c r="Y38" s="62">
        <f t="shared" ref="Y38" si="469">IF(SUM(Y39:Y41)&gt;10%,10%,SUM(Y39:Y41))</f>
        <v>0</v>
      </c>
      <c r="Z38" s="61"/>
      <c r="AA38" s="62">
        <f t="shared" ref="AA38" si="470">IF(SUM(AA39:AA41)&gt;10%,10%,SUM(AA39:AA41))</f>
        <v>0</v>
      </c>
      <c r="AB38" s="61"/>
      <c r="AC38" s="62">
        <f t="shared" ref="AC38" si="471">IF(SUM(AC39:AC41)&gt;10%,10%,SUM(AC39:AC41))</f>
        <v>0</v>
      </c>
      <c r="AD38" s="61"/>
      <c r="AE38" s="62">
        <f t="shared" ref="AE38" si="472">IF(SUM(AE39:AE41)&gt;10%,10%,SUM(AE39:AE41))</f>
        <v>0</v>
      </c>
      <c r="AF38" s="61"/>
      <c r="AG38" s="62">
        <f t="shared" ref="AG38" si="473">IF(SUM(AG39:AG41)&gt;10%,10%,SUM(AG39:AG41))</f>
        <v>0</v>
      </c>
      <c r="AH38" s="61"/>
      <c r="AI38" s="62">
        <f t="shared" ref="AI38" si="474">IF(SUM(AI39:AI41)&gt;10%,10%,SUM(AI39:AI41))</f>
        <v>0</v>
      </c>
      <c r="AJ38" s="61"/>
      <c r="AK38" s="62">
        <f t="shared" ref="AK38" si="475">IF(SUM(AK39:AK41)&gt;10%,10%,SUM(AK39:AK41))</f>
        <v>0</v>
      </c>
      <c r="AL38" s="61"/>
      <c r="AM38" s="62">
        <f t="shared" ref="AM38" si="476">IF(SUM(AM39:AM41)&gt;10%,10%,SUM(AM39:AM41))</f>
        <v>0</v>
      </c>
    </row>
    <row r="39" spans="1:39" x14ac:dyDescent="0.35">
      <c r="A39" s="143"/>
      <c r="B39" s="147"/>
      <c r="C39" s="53" t="s">
        <v>59</v>
      </c>
      <c r="D39" s="54"/>
      <c r="E39" s="64" t="str">
        <f>IF(D39="","",IF(D39="yes",8%,0))</f>
        <v/>
      </c>
      <c r="F39" s="54"/>
      <c r="G39" s="64" t="str">
        <f t="shared" ref="G39" si="477">IF(F39="","",IF(F39="yes",8%,0))</f>
        <v/>
      </c>
      <c r="H39" s="54"/>
      <c r="I39" s="64" t="str">
        <f t="shared" ref="I39" si="478">IF(H39="","",IF(H39="yes",8%,0))</f>
        <v/>
      </c>
      <c r="J39" s="54"/>
      <c r="K39" s="64" t="str">
        <f t="shared" ref="K39" si="479">IF(J39="","",IF(J39="yes",8%,0))</f>
        <v/>
      </c>
      <c r="L39" s="54"/>
      <c r="M39" s="64" t="str">
        <f t="shared" ref="M39" si="480">IF(L39="","",IF(L39="yes",8%,0))</f>
        <v/>
      </c>
      <c r="N39" s="54"/>
      <c r="O39" s="64" t="str">
        <f t="shared" ref="O39" si="481">IF(N39="","",IF(N39="yes",8%,0))</f>
        <v/>
      </c>
      <c r="P39" s="54"/>
      <c r="Q39" s="64" t="str">
        <f t="shared" ref="Q39" si="482">IF(P39="","",IF(P39="yes",8%,0))</f>
        <v/>
      </c>
      <c r="R39" s="54"/>
      <c r="S39" s="64" t="str">
        <f t="shared" ref="S39" si="483">IF(R39="","",IF(R39="yes",8%,0))</f>
        <v/>
      </c>
      <c r="T39" s="54"/>
      <c r="U39" s="64" t="str">
        <f t="shared" ref="U39" si="484">IF(T39="","",IF(T39="yes",8%,0))</f>
        <v/>
      </c>
      <c r="V39" s="54"/>
      <c r="W39" s="64" t="str">
        <f t="shared" ref="W39" si="485">IF(V39="","",IF(V39="yes",8%,0))</f>
        <v/>
      </c>
      <c r="X39" s="54"/>
      <c r="Y39" s="64" t="str">
        <f t="shared" ref="Y39" si="486">IF(X39="","",IF(X39="yes",8%,0))</f>
        <v/>
      </c>
      <c r="Z39" s="54"/>
      <c r="AA39" s="64" t="str">
        <f t="shared" ref="AA39" si="487">IF(Z39="","",IF(Z39="yes",8%,0))</f>
        <v/>
      </c>
      <c r="AB39" s="54"/>
      <c r="AC39" s="64" t="str">
        <f t="shared" ref="AC39" si="488">IF(AB39="","",IF(AB39="yes",8%,0))</f>
        <v/>
      </c>
      <c r="AD39" s="54"/>
      <c r="AE39" s="64" t="str">
        <f t="shared" ref="AE39" si="489">IF(AD39="","",IF(AD39="yes",8%,0))</f>
        <v/>
      </c>
      <c r="AF39" s="54"/>
      <c r="AG39" s="64" t="str">
        <f t="shared" ref="AG39" si="490">IF(AF39="","",IF(AF39="yes",8%,0))</f>
        <v/>
      </c>
      <c r="AH39" s="54"/>
      <c r="AI39" s="64" t="str">
        <f t="shared" ref="AI39" si="491">IF(AH39="","",IF(AH39="yes",8%,0))</f>
        <v/>
      </c>
      <c r="AJ39" s="54"/>
      <c r="AK39" s="64" t="str">
        <f t="shared" ref="AK39" si="492">IF(AJ39="","",IF(AJ39="yes",8%,0))</f>
        <v/>
      </c>
      <c r="AL39" s="54"/>
      <c r="AM39" s="64" t="str">
        <f t="shared" ref="AM39" si="493">IF(AL39="","",IF(AL39="yes",8%,0))</f>
        <v/>
      </c>
    </row>
    <row r="40" spans="1:39" x14ac:dyDescent="0.35">
      <c r="A40" s="143"/>
      <c r="B40" s="147"/>
      <c r="C40" s="53" t="s">
        <v>63</v>
      </c>
      <c r="D40" s="54"/>
      <c r="E40" s="64" t="str">
        <f>IF(D40="","",IF(D40="yes",2%,0))</f>
        <v/>
      </c>
      <c r="F40" s="54"/>
      <c r="G40" s="64" t="str">
        <f t="shared" ref="G40:G41" si="494">IF(F40="","",IF(F40="yes",2%,0))</f>
        <v/>
      </c>
      <c r="H40" s="54"/>
      <c r="I40" s="64" t="str">
        <f t="shared" ref="I40:I41" si="495">IF(H40="","",IF(H40="yes",2%,0))</f>
        <v/>
      </c>
      <c r="J40" s="54"/>
      <c r="K40" s="64" t="str">
        <f t="shared" ref="K40:K41" si="496">IF(J40="","",IF(J40="yes",2%,0))</f>
        <v/>
      </c>
      <c r="L40" s="54"/>
      <c r="M40" s="64" t="str">
        <f t="shared" ref="M40:M41" si="497">IF(L40="","",IF(L40="yes",2%,0))</f>
        <v/>
      </c>
      <c r="N40" s="54"/>
      <c r="O40" s="64" t="str">
        <f t="shared" ref="O40:O41" si="498">IF(N40="","",IF(N40="yes",2%,0))</f>
        <v/>
      </c>
      <c r="P40" s="54"/>
      <c r="Q40" s="64" t="str">
        <f t="shared" ref="Q40:Q41" si="499">IF(P40="","",IF(P40="yes",2%,0))</f>
        <v/>
      </c>
      <c r="R40" s="54"/>
      <c r="S40" s="64" t="str">
        <f t="shared" ref="S40:S41" si="500">IF(R40="","",IF(R40="yes",2%,0))</f>
        <v/>
      </c>
      <c r="T40" s="54"/>
      <c r="U40" s="64" t="str">
        <f t="shared" ref="U40:U41" si="501">IF(T40="","",IF(T40="yes",2%,0))</f>
        <v/>
      </c>
      <c r="V40" s="54"/>
      <c r="W40" s="64" t="str">
        <f t="shared" ref="W40:W41" si="502">IF(V40="","",IF(V40="yes",2%,0))</f>
        <v/>
      </c>
      <c r="X40" s="54"/>
      <c r="Y40" s="64" t="str">
        <f t="shared" ref="Y40:Y41" si="503">IF(X40="","",IF(X40="yes",2%,0))</f>
        <v/>
      </c>
      <c r="Z40" s="54"/>
      <c r="AA40" s="64" t="str">
        <f t="shared" ref="AA40:AA41" si="504">IF(Z40="","",IF(Z40="yes",2%,0))</f>
        <v/>
      </c>
      <c r="AB40" s="54"/>
      <c r="AC40" s="64" t="str">
        <f t="shared" ref="AC40:AC41" si="505">IF(AB40="","",IF(AB40="yes",2%,0))</f>
        <v/>
      </c>
      <c r="AD40" s="54"/>
      <c r="AE40" s="64" t="str">
        <f t="shared" ref="AE40:AE41" si="506">IF(AD40="","",IF(AD40="yes",2%,0))</f>
        <v/>
      </c>
      <c r="AF40" s="54"/>
      <c r="AG40" s="64" t="str">
        <f t="shared" ref="AG40:AG41" si="507">IF(AF40="","",IF(AF40="yes",2%,0))</f>
        <v/>
      </c>
      <c r="AH40" s="54"/>
      <c r="AI40" s="64" t="str">
        <f t="shared" ref="AI40:AI41" si="508">IF(AH40="","",IF(AH40="yes",2%,0))</f>
        <v/>
      </c>
      <c r="AJ40" s="54"/>
      <c r="AK40" s="64" t="str">
        <f t="shared" ref="AK40:AK41" si="509">IF(AJ40="","",IF(AJ40="yes",2%,0))</f>
        <v/>
      </c>
      <c r="AL40" s="54"/>
      <c r="AM40" s="64" t="str">
        <f t="shared" ref="AM40:AM41" si="510">IF(AL40="","",IF(AL40="yes",2%,0))</f>
        <v/>
      </c>
    </row>
    <row r="41" spans="1:39" x14ac:dyDescent="0.35">
      <c r="A41" s="143"/>
      <c r="B41" s="147"/>
      <c r="C41" s="53" t="s">
        <v>64</v>
      </c>
      <c r="D41" s="54"/>
      <c r="E41" s="64" t="str">
        <f>IF(D41="","",IF(D41="yes",2%,0))</f>
        <v/>
      </c>
      <c r="F41" s="54"/>
      <c r="G41" s="64" t="str">
        <f t="shared" si="494"/>
        <v/>
      </c>
      <c r="H41" s="54"/>
      <c r="I41" s="64" t="str">
        <f t="shared" si="495"/>
        <v/>
      </c>
      <c r="J41" s="54"/>
      <c r="K41" s="64" t="str">
        <f t="shared" si="496"/>
        <v/>
      </c>
      <c r="L41" s="54"/>
      <c r="M41" s="64" t="str">
        <f t="shared" si="497"/>
        <v/>
      </c>
      <c r="N41" s="54"/>
      <c r="O41" s="64" t="str">
        <f t="shared" si="498"/>
        <v/>
      </c>
      <c r="P41" s="54"/>
      <c r="Q41" s="64" t="str">
        <f t="shared" si="499"/>
        <v/>
      </c>
      <c r="R41" s="54"/>
      <c r="S41" s="64" t="str">
        <f t="shared" si="500"/>
        <v/>
      </c>
      <c r="T41" s="54"/>
      <c r="U41" s="64" t="str">
        <f t="shared" si="501"/>
        <v/>
      </c>
      <c r="V41" s="54"/>
      <c r="W41" s="64" t="str">
        <f t="shared" si="502"/>
        <v/>
      </c>
      <c r="X41" s="54"/>
      <c r="Y41" s="64" t="str">
        <f t="shared" si="503"/>
        <v/>
      </c>
      <c r="Z41" s="54"/>
      <c r="AA41" s="64" t="str">
        <f t="shared" si="504"/>
        <v/>
      </c>
      <c r="AB41" s="54"/>
      <c r="AC41" s="64" t="str">
        <f t="shared" si="505"/>
        <v/>
      </c>
      <c r="AD41" s="54"/>
      <c r="AE41" s="64" t="str">
        <f t="shared" si="506"/>
        <v/>
      </c>
      <c r="AF41" s="54"/>
      <c r="AG41" s="64" t="str">
        <f t="shared" si="507"/>
        <v/>
      </c>
      <c r="AH41" s="54"/>
      <c r="AI41" s="64" t="str">
        <f t="shared" si="508"/>
        <v/>
      </c>
      <c r="AJ41" s="54"/>
      <c r="AK41" s="64" t="str">
        <f t="shared" si="509"/>
        <v/>
      </c>
      <c r="AL41" s="54"/>
      <c r="AM41" s="64" t="str">
        <f t="shared" si="510"/>
        <v/>
      </c>
    </row>
    <row r="42" spans="1:39" ht="15" thickBot="1" x14ac:dyDescent="0.4">
      <c r="A42" s="86"/>
      <c r="B42" s="87"/>
      <c r="C42" s="88"/>
      <c r="D42" s="55"/>
      <c r="E42" s="89">
        <f>SUM(E38,E33,E28)</f>
        <v>0</v>
      </c>
      <c r="F42" s="55"/>
      <c r="G42" s="89">
        <f t="shared" ref="G42" si="511">SUM(G38,G33,G28)</f>
        <v>0</v>
      </c>
      <c r="H42" s="55"/>
      <c r="I42" s="89">
        <f t="shared" ref="I42" si="512">SUM(I38,I33,I28)</f>
        <v>0</v>
      </c>
      <c r="J42" s="55"/>
      <c r="K42" s="89">
        <f t="shared" ref="K42" si="513">SUM(K38,K33,K28)</f>
        <v>0</v>
      </c>
      <c r="L42" s="55"/>
      <c r="M42" s="89">
        <f t="shared" ref="M42" si="514">SUM(M38,M33,M28)</f>
        <v>0</v>
      </c>
      <c r="N42" s="55"/>
      <c r="O42" s="89">
        <f t="shared" ref="O42" si="515">SUM(O38,O33,O28)</f>
        <v>0</v>
      </c>
      <c r="P42" s="55"/>
      <c r="Q42" s="89">
        <f t="shared" ref="Q42" si="516">SUM(Q38,Q33,Q28)</f>
        <v>0</v>
      </c>
      <c r="R42" s="55"/>
      <c r="S42" s="89">
        <f t="shared" ref="S42" si="517">SUM(S38,S33,S28)</f>
        <v>0</v>
      </c>
      <c r="T42" s="55"/>
      <c r="U42" s="89">
        <f t="shared" ref="U42" si="518">SUM(U38,U33,U28)</f>
        <v>0</v>
      </c>
      <c r="V42" s="55"/>
      <c r="W42" s="89">
        <f t="shared" ref="W42" si="519">SUM(W38,W33,W28)</f>
        <v>0</v>
      </c>
      <c r="X42" s="55"/>
      <c r="Y42" s="89">
        <f t="shared" ref="Y42" si="520">SUM(Y38,Y33,Y28)</f>
        <v>0</v>
      </c>
      <c r="Z42" s="55"/>
      <c r="AA42" s="89">
        <f t="shared" ref="AA42" si="521">SUM(AA38,AA33,AA28)</f>
        <v>0</v>
      </c>
      <c r="AB42" s="55"/>
      <c r="AC42" s="89">
        <f t="shared" ref="AC42" si="522">SUM(AC38,AC33,AC28)</f>
        <v>0</v>
      </c>
      <c r="AD42" s="55"/>
      <c r="AE42" s="89">
        <f t="shared" ref="AE42" si="523">SUM(AE38,AE33,AE28)</f>
        <v>0</v>
      </c>
      <c r="AF42" s="55"/>
      <c r="AG42" s="89">
        <f t="shared" ref="AG42" si="524">SUM(AG38,AG33,AG28)</f>
        <v>0</v>
      </c>
      <c r="AH42" s="55"/>
      <c r="AI42" s="89">
        <f t="shared" ref="AI42" si="525">SUM(AI38,AI33,AI28)</f>
        <v>0</v>
      </c>
      <c r="AJ42" s="55"/>
      <c r="AK42" s="89">
        <f t="shared" ref="AK42" si="526">SUM(AK38,AK33,AK28)</f>
        <v>0</v>
      </c>
      <c r="AL42" s="55"/>
      <c r="AM42" s="89">
        <f t="shared" ref="AM42" si="527">SUM(AM38,AM33,AM28)</f>
        <v>0</v>
      </c>
    </row>
  </sheetData>
  <mergeCells count="24">
    <mergeCell ref="N1:O1"/>
    <mergeCell ref="D1:E1"/>
    <mergeCell ref="F1:G1"/>
    <mergeCell ref="H1:I1"/>
    <mergeCell ref="J1:K1"/>
    <mergeCell ref="L1:M1"/>
    <mergeCell ref="AL1:AM1"/>
    <mergeCell ref="P1:Q1"/>
    <mergeCell ref="R1:S1"/>
    <mergeCell ref="T1:U1"/>
    <mergeCell ref="V1:W1"/>
    <mergeCell ref="X1:Y1"/>
    <mergeCell ref="Z1:AA1"/>
    <mergeCell ref="AB1:AC1"/>
    <mergeCell ref="AD1:AE1"/>
    <mergeCell ref="AF1:AG1"/>
    <mergeCell ref="AH1:AI1"/>
    <mergeCell ref="AJ1:AK1"/>
    <mergeCell ref="A2:A22"/>
    <mergeCell ref="B2:B22"/>
    <mergeCell ref="A24:A25"/>
    <mergeCell ref="B24:B25"/>
    <mergeCell ref="A28:A41"/>
    <mergeCell ref="B28:B41"/>
  </mergeCells>
  <dataValidations count="1">
    <dataValidation type="list" allowBlank="1" showInputMessage="1" showErrorMessage="1" sqref="D2 D29:D32 D34:D37 D39:D41 D4:D7 D14:D17 D9:D12 F14:F17 D24:D25 F2 H2 J2 L2 N2 P2 R2 T2 V2 X2 Z2 AB2 AD2 AF2 AH2 AJ2 AL2 F29:F32 H29:H32 J29:J32 L29:L32 N29:N32 P29:P32 R29:R32 T29:T32 V29:V32 X29:X32 Z29:Z32 AB29:AB32 AD29:AD32 AF29:AF32 AH29:AH32 AJ29:AJ32 AL29:AL32 F34:F37 H34:H37 J34:J37 L34:L37 N34:N37 P34:P37 R34:R37 T34:T37 V34:V37 X34:X37 Z34:Z37 AB34:AB37 AD34:AD37 AF34:AF37 AH34:AH37 AJ34:AJ37 AL34:AL37 F39:F41 H39:H41 J39:J41 L39:L41 N39:N41 P39:P41 R39:R41 T39:T41 V39:V41 X39:X41 Z39:Z41 AB39:AB41 AD39:AD41 AF39:AF41 AH39:AH41 AJ39:AJ41 AL39:AL41 F24:F25 H24:H25 J24:J25 L24:L25 N24:N25 P24:P25 R24:R25 T24:T25 V24:V25 X24:X25 Z24:Z25 AB24:AB25 AD24:AD25 AF24:AF25 AH24:AH25 AJ24:AJ25 AL24:AL25 F4:F7 H4:H7 J4:J7 L4:L7 N4:N7 P4:P7 R4:R7 T4:T7 V4:V7 X4:X7 Z4:Z7 AB4:AB7 AD4:AD7 AF4:AF7 AH4:AH7 AJ4:AJ7 AL4:AL7 F9:F12 H9:H12 J9:J12 L9:L12 N9:N12 P9:P12 R9:R12 T9:T12 V9:V12 X9:X12 Z9:Z12 AB9:AB12 AD9:AD12 AF9:AF12 AH9:AH12 AJ9:AJ12 AL9:AL12 H14:H17 J14:J17 L14:L17 N14:N17 P14:P17 R14:R17 T14:T17 V14:V17 X14:X17 Z14:Z17 AB14:AB17 AD14:AD17 AF14:AF17 AH14:AH17 AJ14:AJ17 AL14:AL17 D19:D22 F19:F22 H19:H22 J19:J22 L19:L22 N19:N22 P19:P22 R19:R22 T19:T22 V19:V22 X19:X22 Z19:Z22 AB19:AB22 AD19:AD22 AF19:AF22 AH19:AH22 AJ19:AJ22 AL19:AL22" xr:uid="{5E3CAC20-614A-4619-873A-9AEA9DC066EB}">
      <formula1>"Yes,No"</formula1>
    </dataValidation>
  </dataValidations>
  <pageMargins left="0.7" right="0.7" top="0.75" bottom="0.75" header="0.3" footer="0.3"/>
  <customProperties>
    <customPr name="_pios_id" r:id="rId1"/>
  </customPropertie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Scoresheet</vt:lpstr>
      <vt:lpstr>Scoring</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Santhesh Naicker;NaidooNs@eskom.co.za</dc:creator>
  <cp:lastModifiedBy>Emmanuel Shakhane</cp:lastModifiedBy>
  <cp:lastPrinted>2022-09-14T08:59:26Z</cp:lastPrinted>
  <dcterms:created xsi:type="dcterms:W3CDTF">2016-06-22T12:00:31Z</dcterms:created>
  <dcterms:modified xsi:type="dcterms:W3CDTF">2022-10-20T14:39:29Z</dcterms:modified>
</cp:coreProperties>
</file>